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40" windowHeight="9096" activeTab="5"/>
  </bookViews>
  <sheets>
    <sheet name="ФХД (стр.1)" sheetId="1" r:id="rId1"/>
    <sheet name="ФХД (стр.2)" sheetId="2" r:id="rId2"/>
    <sheet name="ФХД 2019" sheetId="3" r:id="rId3"/>
    <sheet name="ФХД 2020" sheetId="6" r:id="rId4"/>
    <sheet name="ФХД 2021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2019'!$A$36</definedName>
    <definedName name="IS_DOCUMENT" localSheetId="3">'ФХД 2020'!$A$30</definedName>
    <definedName name="IS_DOCUMENT" localSheetId="4">'ФХД 2021'!$A$30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2019'!$N$35</definedName>
    <definedName name="LAST_CELL" localSheetId="3">'ФХД 2020'!#REF!</definedName>
    <definedName name="LAST_CELL" localSheetId="4">'ФХД 2021'!#REF!</definedName>
  </definedNames>
  <calcPr calcId="145621"/>
</workbook>
</file>

<file path=xl/calcChain.xml><?xml version="1.0" encoding="utf-8"?>
<calcChain xmlns="http://schemas.openxmlformats.org/spreadsheetml/2006/main">
  <c r="G37" i="3" l="1"/>
  <c r="E37" i="3"/>
  <c r="D31" i="7" l="1"/>
  <c r="J31" i="7"/>
  <c r="I12" i="4"/>
  <c r="H12" i="4"/>
  <c r="D31" i="6"/>
  <c r="J31" i="6"/>
  <c r="J37" i="3" l="1"/>
  <c r="D28" i="3" l="1"/>
  <c r="D13" i="3"/>
  <c r="D26" i="3"/>
  <c r="D24" i="3" l="1"/>
  <c r="D12" i="3"/>
  <c r="D27" i="3" l="1"/>
  <c r="F12" i="4" l="1"/>
  <c r="F11" i="4"/>
  <c r="E12" i="4"/>
  <c r="E11" i="4"/>
  <c r="D28" i="7"/>
  <c r="D27" i="7"/>
  <c r="D25" i="7"/>
  <c r="D24" i="7"/>
  <c r="D23" i="7"/>
  <c r="D22" i="7"/>
  <c r="D21" i="7"/>
  <c r="D20" i="7"/>
  <c r="D18" i="7"/>
  <c r="D17" i="7"/>
  <c r="D16" i="7"/>
  <c r="D15" i="7"/>
  <c r="D12" i="7"/>
  <c r="D11" i="7"/>
  <c r="D10" i="7"/>
  <c r="D28" i="6"/>
  <c r="D27" i="6"/>
  <c r="D25" i="6"/>
  <c r="D24" i="6"/>
  <c r="D23" i="6"/>
  <c r="D22" i="6"/>
  <c r="D21" i="6"/>
  <c r="D20" i="6"/>
  <c r="D18" i="6"/>
  <c r="D17" i="6"/>
  <c r="D16" i="6"/>
  <c r="D15" i="6"/>
  <c r="D12" i="6"/>
  <c r="D11" i="6"/>
  <c r="D10" i="6"/>
  <c r="D30" i="3" l="1"/>
  <c r="D11" i="4" l="1"/>
  <c r="D10" i="4"/>
  <c r="D25" i="3"/>
  <c r="D23" i="3"/>
  <c r="D22" i="3"/>
  <c r="D20" i="3"/>
  <c r="D19" i="3"/>
  <c r="D18" i="3"/>
  <c r="D17" i="3"/>
  <c r="D14" i="3"/>
  <c r="D11" i="3"/>
  <c r="D10" i="3"/>
  <c r="D34" i="3" l="1"/>
  <c r="D33" i="3" l="1"/>
  <c r="D31" i="3"/>
  <c r="D29" i="3"/>
  <c r="D37" i="3" s="1"/>
  <c r="G12" i="4"/>
  <c r="D12" i="4" l="1"/>
</calcChain>
</file>

<file path=xl/sharedStrings.xml><?xml version="1.0" encoding="utf-8"?>
<sst xmlns="http://schemas.openxmlformats.org/spreadsheetml/2006/main" count="310" uniqueCount="154">
  <si>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</si>
  <si>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</si>
  <si>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</si>
  <si>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</si>
  <si>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</si>
  <si>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</si>
  <si>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</si>
  <si>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</si>
  <si>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</si>
  <si>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</si>
  <si>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</si>
  <si>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</si>
  <si>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</si>
  <si>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</si>
  <si>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</si>
  <si>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</si>
  <si>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</si>
  <si>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</si>
  <si>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</si>
  <si>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</si>
  <si>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</si>
  <si>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"Песоченский культурно-досуговый комплекс"</t>
  </si>
  <si>
    <t>7610054320/761001001</t>
  </si>
  <si>
    <t>57771438</t>
  </si>
  <si>
    <t>12317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</si>
  <si>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</si>
  <si>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</si>
  <si>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</si>
  <si>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</si>
  <si>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</si>
  <si>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</si>
  <si>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</si>
  <si>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</si>
  <si>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</si>
  <si>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</si>
  <si>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</si>
  <si>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</si>
  <si>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</si>
  <si>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 Рыбинский р-н, Песочное г.п., Заводская ул.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</si>
  <si>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</si>
  <si>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</si>
  <si>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</si>
  <si>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</si>
  <si>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</si>
  <si>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</si>
  <si>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</si>
  <si>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</si>
  <si>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</si>
  <si>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</si>
  <si>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</si>
  <si>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</si>
  <si>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</si>
  <si>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</si>
  <si>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</si>
  <si>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</si>
  <si>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</si>
  <si>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</si>
  <si>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</si>
  <si>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</si>
  <si>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</si>
  <si>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</si>
  <si>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</si>
  <si>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</si>
  <si>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</si>
  <si>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</si>
  <si>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</si>
  <si>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</si>
  <si>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</si>
  <si>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</si>
  <si>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</si>
  <si>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</si>
  <si>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</si>
  <si>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</si>
  <si>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244</t>
  </si>
  <si>
    <t>119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</si>
  <si>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</si>
  <si>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</si>
  <si>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</si>
  <si>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</si>
  <si>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</si>
  <si>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</si>
  <si>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</si>
  <si>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</si>
  <si>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111</t>
  </si>
  <si>
    <t>Остаток средств на начало года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</si>
  <si>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</si>
  <si>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</si>
  <si>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</si>
  <si>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</si>
  <si>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</si>
  <si>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</si>
  <si>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</si>
  <si>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</si>
  <si>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</si>
  <si>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</si>
  <si>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</si>
  <si>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</si>
  <si>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</si>
  <si>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</si>
  <si>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</si>
  <si>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</si>
  <si>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</si>
  <si>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</si>
  <si>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</si>
  <si>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</si>
  <si>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</si>
  <si>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</si>
  <si>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</si>
  <si>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</si>
  <si>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</si>
  <si>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</si>
  <si>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</si>
  <si>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</si>
  <si>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</si>
  <si>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</si>
  <si>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выплаты на арендную плату за пользование имуществом, 224</t>
  </si>
  <si>
    <t>выплаты на приобретение основных средств,310</t>
  </si>
  <si>
    <t>на 2019 год и плановый период 2020 и 2021 годов</t>
  </si>
  <si>
    <t>всего   2019 г.</t>
  </si>
  <si>
    <t>131</t>
  </si>
  <si>
    <t>Субсидии муниципальным учреждениям культуры на фин.обеспечение муниципального задания на оказание услуг(выполнение работ)</t>
  </si>
  <si>
    <t>Увеличение стоимости прочих материальных запасов однократного применения,349</t>
  </si>
  <si>
    <t>700</t>
  </si>
  <si>
    <t>всего   2020 г.</t>
  </si>
  <si>
    <t>всего   2021 г.</t>
  </si>
  <si>
    <t>2019</t>
  </si>
  <si>
    <t>на 2019 г.
очередной 
финансовый 
год</t>
  </si>
  <si>
    <t>на 2020 г.
 1-й год 
планового 
периода</t>
  </si>
  <si>
    <t>на 2021 г.
 2-й год 
планового 
периода</t>
  </si>
  <si>
    <t>-</t>
  </si>
  <si>
    <t>Доходы от оказания платных услуг (работ)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</si>
  <si>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</si>
  <si>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</si>
  <si>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услуги связи,221</t>
  </si>
  <si>
    <t>транспортные услуги,222</t>
  </si>
  <si>
    <t>коммунальные услуги,223</t>
  </si>
  <si>
    <t>Работы, услуги по содержанию имущества, 225</t>
  </si>
  <si>
    <t>Прочие работы, услуги,226</t>
  </si>
  <si>
    <t>Уплата налога на имущество организаций и земельного налога</t>
  </si>
  <si>
    <t>Уплата иных платежей</t>
  </si>
  <si>
    <t>Увеличение стоимости строительных материалов, 344</t>
  </si>
  <si>
    <t xml:space="preserve"> транспортные услуги,222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</si>
  <si>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</si>
  <si>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</si>
  <si>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Услуги, работы для целей капитальных вложений, 228</t>
  </si>
  <si>
    <t>Увеличение стоимости продуктов питания,342</t>
  </si>
  <si>
    <t>Поступления капитального характера бюджетным и автономным учреждениям от сектора государственного управления</t>
  </si>
  <si>
    <t>162</t>
  </si>
  <si>
    <t>30</t>
  </si>
  <si>
    <t>сентября</t>
  </si>
  <si>
    <t>30.09.2019</t>
  </si>
  <si>
    <t>на 30 сентября 2019 г.</t>
  </si>
  <si>
    <t>Увеличение стоимостипрочих оборотных запасов                     (материалов), 346</t>
  </si>
  <si>
    <t>Увеличение стоимостипрочих оборотных запасов (материалов), 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</si>
</sst>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0\ _₽;[Red]#,##0.00\ _₽"/>
    <numFmt numFmtId="166" formatCode="#,##0.00;[Red]#,##0.00"/>
  </numFmts>
  <fonts count="14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0" fontId="0" fillId="0" borderId="0" xfId="0" applyFill="1"/>
    <xf numFmtId="43" fontId="0" fillId="0" borderId="0" xfId="1" applyFont="1"/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165" fontId="8" fillId="0" borderId="18" xfId="0" applyNumberFormat="1" applyFont="1" applyFill="1" applyBorder="1" applyAlignment="1" applyProtection="1">
      <alignment horizontal="right" vertical="top" wrapText="1"/>
    </xf>
    <xf numFmtId="165" fontId="8" fillId="0" borderId="8" xfId="0" applyNumberFormat="1" applyFont="1" applyBorder="1" applyAlignment="1" applyProtection="1">
      <alignment horizontal="right" vertical="top" wrapText="1"/>
    </xf>
    <xf numFmtId="49" fontId="8" fillId="0" borderId="8" xfId="0" applyNumberFormat="1" applyFont="1" applyFill="1" applyBorder="1" applyAlignment="1" applyProtection="1">
      <alignment horizontal="center" vertical="top" wrapText="1"/>
    </xf>
    <xf numFmtId="49" fontId="8" fillId="0" borderId="2" xfId="0" applyNumberFormat="1" applyFont="1" applyFill="1" applyBorder="1" applyAlignment="1" applyProtection="1">
      <alignment horizontal="center" vertical="top" wrapText="1"/>
    </xf>
    <xf numFmtId="165" fontId="8" fillId="0" borderId="8" xfId="0" applyNumberFormat="1" applyFont="1" applyFill="1" applyBorder="1" applyAlignment="1" applyProtection="1">
      <alignment horizontal="right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0" fontId="9" fillId="0" borderId="0" xfId="0" applyFont="1"/>
    <xf numFmtId="165" fontId="9" fillId="0" borderId="0" xfId="0" applyNumberFormat="1" applyFont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4" xfId="0" applyFont="1" applyFill="1" applyBorder="1" applyAlignment="1" applyProtection="1">
      <alignment horizontal="center" vertical="center" wrapText="1"/>
    </xf>
    <xf numFmtId="165" fontId="8" fillId="2" borderId="4" xfId="0" applyNumberFormat="1" applyFont="1" applyFill="1" applyBorder="1" applyAlignment="1" applyProtection="1">
      <alignment horizontal="right" vertical="top" wrapText="1"/>
    </xf>
    <xf numFmtId="165" fontId="9" fillId="2" borderId="0" xfId="0" applyNumberFormat="1" applyFont="1" applyFill="1"/>
    <xf numFmtId="0" fontId="0" fillId="2" borderId="0" xfId="0" applyFill="1"/>
    <xf numFmtId="0" fontId="6" fillId="2" borderId="8" xfId="0" applyFont="1" applyFill="1" applyBorder="1" applyAlignment="1" applyProtection="1">
      <alignment horizontal="center" vertical="center" wrapText="1"/>
    </xf>
    <xf numFmtId="165" fontId="8" fillId="2" borderId="8" xfId="0" applyNumberFormat="1" applyFont="1" applyFill="1" applyBorder="1" applyAlignment="1" applyProtection="1">
      <alignment horizontal="right" vertical="top" wrapText="1"/>
    </xf>
    <xf numFmtId="49" fontId="10" fillId="0" borderId="8" xfId="0" applyNumberFormat="1" applyFont="1" applyBorder="1" applyAlignment="1" applyProtection="1">
      <alignment horizontal="left" vertical="top" wrapText="1"/>
    </xf>
    <xf numFmtId="49" fontId="10" fillId="0" borderId="8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1" fillId="0" borderId="0" xfId="0" applyFont="1"/>
    <xf numFmtId="165" fontId="9" fillId="0" borderId="0" xfId="1" applyNumberFormat="1" applyFont="1"/>
    <xf numFmtId="165" fontId="6" fillId="0" borderId="2" xfId="0" applyNumberFormat="1" applyFont="1" applyBorder="1" applyAlignment="1" applyProtection="1">
      <alignment horizontal="right" vertical="top" wrapText="1"/>
    </xf>
    <xf numFmtId="0" fontId="0" fillId="2" borderId="0" xfId="0" applyFill="1" applyBorder="1"/>
    <xf numFmtId="0" fontId="0" fillId="2" borderId="20" xfId="0" applyFill="1" applyBorder="1"/>
    <xf numFmtId="0" fontId="6" fillId="2" borderId="2" xfId="0" applyFont="1" applyFill="1" applyBorder="1" applyAlignment="1" applyProtection="1">
      <alignment horizontal="center" vertical="center" wrapText="1"/>
    </xf>
    <xf numFmtId="165" fontId="6" fillId="2" borderId="2" xfId="0" applyNumberFormat="1" applyFont="1" applyFill="1" applyBorder="1" applyAlignment="1" applyProtection="1">
      <alignment horizontal="right" vertical="top" wrapText="1"/>
    </xf>
    <xf numFmtId="165" fontId="11" fillId="0" borderId="0" xfId="0" applyNumberFormat="1" applyFont="1"/>
    <xf numFmtId="166" fontId="0" fillId="0" borderId="0" xfId="0" applyNumberFormat="1"/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wrapText="1"/>
    </xf>
    <xf numFmtId="0" fontId="12" fillId="0" borderId="1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65" fontId="8" fillId="2" borderId="0" xfId="0" applyNumberFormat="1" applyFont="1" applyFill="1"/>
    <xf numFmtId="165" fontId="8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02" t="s">
        <v>0</v>
      </c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04" t="s">
        <v>1</v>
      </c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"/>
      <c r="DS5" s="1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05" t="s">
        <v>2</v>
      </c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2"/>
      <c r="DS6" s="2"/>
      <c r="DT6" s="105" t="s">
        <v>3</v>
      </c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106"/>
      <c r="DH7" s="106"/>
      <c r="DI7" s="106"/>
      <c r="DJ7" s="106"/>
      <c r="DK7" s="1" t="s">
        <v>4</v>
      </c>
      <c r="DL7" s="1"/>
      <c r="DM7" s="1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7">
        <v>20</v>
      </c>
      <c r="EG7" s="107"/>
      <c r="EH7" s="107"/>
      <c r="EI7" s="107"/>
      <c r="EJ7" s="108"/>
      <c r="EK7" s="108"/>
      <c r="EL7" s="108"/>
      <c r="EM7" s="108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101" t="s">
        <v>6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</row>
    <row r="10" spans="1:153" ht="16.5" customHeight="1" x14ac:dyDescent="0.3">
      <c r="A10" s="101" t="s">
        <v>117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98" t="s">
        <v>7</v>
      </c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85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7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99" t="s">
        <v>148</v>
      </c>
      <c r="BI14" s="99"/>
      <c r="BJ14" s="99"/>
      <c r="BK14" s="99"/>
      <c r="BL14" s="7" t="s">
        <v>4</v>
      </c>
      <c r="BM14" s="7"/>
      <c r="BN14" s="7"/>
      <c r="BO14" s="99" t="s">
        <v>149</v>
      </c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7"/>
      <c r="CH14" s="100">
        <v>2019</v>
      </c>
      <c r="CI14" s="100"/>
      <c r="CJ14" s="100"/>
      <c r="CK14" s="100"/>
      <c r="CL14" s="100"/>
      <c r="CM14" s="100"/>
      <c r="CN14" s="100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85" t="s">
        <v>150</v>
      </c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7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85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7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85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7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84" t="s">
        <v>21</v>
      </c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85" t="s">
        <v>23</v>
      </c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7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88" t="s">
        <v>24</v>
      </c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90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85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7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91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3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94" t="s">
        <v>22</v>
      </c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95" t="s">
        <v>17</v>
      </c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7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95" t="s">
        <v>20</v>
      </c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7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84" t="s">
        <v>37</v>
      </c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84" t="s">
        <v>38</v>
      </c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83" t="s">
        <v>30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83" t="s">
        <v>40</v>
      </c>
      <c r="C2" s="83"/>
    </row>
    <row r="3" spans="1:3" ht="14.25" customHeight="1" x14ac:dyDescent="0.25">
      <c r="A3" s="27"/>
      <c r="B3" s="83" t="s">
        <v>151</v>
      </c>
      <c r="C3" s="83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46">
        <v>879.9</v>
      </c>
    </row>
    <row r="8" spans="1:3" ht="25.5" customHeight="1" x14ac:dyDescent="0.25">
      <c r="A8" s="31"/>
      <c r="B8" s="31" t="s">
        <v>45</v>
      </c>
      <c r="C8" s="46">
        <v>5316.7</v>
      </c>
    </row>
    <row r="9" spans="1:3" ht="12.75" customHeight="1" x14ac:dyDescent="0.25">
      <c r="A9" s="30"/>
      <c r="B9" s="31" t="s">
        <v>46</v>
      </c>
      <c r="C9" s="46" t="s">
        <v>129</v>
      </c>
    </row>
    <row r="10" spans="1:3" ht="12.75" customHeight="1" x14ac:dyDescent="0.25">
      <c r="A10" s="30"/>
      <c r="B10" s="31" t="s">
        <v>47</v>
      </c>
      <c r="C10" s="46">
        <v>2177.1999999999998</v>
      </c>
    </row>
    <row r="11" spans="1:3" ht="12.75" customHeight="1" x14ac:dyDescent="0.25">
      <c r="A11" s="30"/>
      <c r="B11" s="31" t="s">
        <v>46</v>
      </c>
      <c r="C11" s="46">
        <v>595.9</v>
      </c>
    </row>
    <row r="12" spans="1:3" ht="12.75" customHeight="1" x14ac:dyDescent="0.25">
      <c r="A12" s="30"/>
      <c r="B12" s="31" t="s">
        <v>48</v>
      </c>
      <c r="C12" s="46">
        <v>4105.5</v>
      </c>
    </row>
    <row r="13" spans="1:3" ht="25.5" customHeight="1" x14ac:dyDescent="0.25">
      <c r="A13" s="31"/>
      <c r="B13" s="31" t="s">
        <v>49</v>
      </c>
      <c r="C13" s="46">
        <v>4.4000000000000004</v>
      </c>
    </row>
    <row r="14" spans="1:3" ht="25.5" customHeight="1" x14ac:dyDescent="0.25">
      <c r="A14" s="31"/>
      <c r="B14" s="31" t="s">
        <v>50</v>
      </c>
      <c r="C14" s="46">
        <v>4.4000000000000004</v>
      </c>
    </row>
    <row r="15" spans="1:3" ht="12.75" customHeight="1" x14ac:dyDescent="0.25">
      <c r="A15" s="30"/>
      <c r="B15" s="30"/>
      <c r="C15" s="46"/>
    </row>
    <row r="16" spans="1:3" ht="25.5" customHeight="1" x14ac:dyDescent="0.25">
      <c r="A16" s="30"/>
      <c r="B16" s="31" t="s">
        <v>51</v>
      </c>
      <c r="C16" s="46" t="s">
        <v>129</v>
      </c>
    </row>
    <row r="17" spans="1:3" ht="12.75" customHeight="1" x14ac:dyDescent="0.25">
      <c r="A17" s="30"/>
      <c r="B17" s="31" t="s">
        <v>52</v>
      </c>
      <c r="C17" s="46">
        <v>4031.9</v>
      </c>
    </row>
    <row r="18" spans="1:3" ht="12.75" customHeight="1" x14ac:dyDescent="0.25">
      <c r="A18" s="30"/>
      <c r="B18" s="31" t="s">
        <v>53</v>
      </c>
      <c r="C18" s="46">
        <v>69.099999999999994</v>
      </c>
    </row>
    <row r="19" spans="1:3" ht="12.75" customHeight="1" x14ac:dyDescent="0.25">
      <c r="A19" s="30"/>
      <c r="B19" s="31" t="s">
        <v>54</v>
      </c>
      <c r="C19" s="46">
        <v>11784.8</v>
      </c>
    </row>
    <row r="20" spans="1:3" ht="12.75" customHeight="1" x14ac:dyDescent="0.25">
      <c r="A20" s="30"/>
      <c r="B20" s="31" t="s">
        <v>55</v>
      </c>
      <c r="C20" s="46" t="s">
        <v>129</v>
      </c>
    </row>
    <row r="21" spans="1:3" ht="25.5" customHeight="1" x14ac:dyDescent="0.25">
      <c r="A21" s="30"/>
      <c r="B21" s="31" t="s">
        <v>56</v>
      </c>
      <c r="C21" s="46" t="s">
        <v>129</v>
      </c>
    </row>
    <row r="22" spans="1:3" ht="12.75" customHeight="1" x14ac:dyDescent="0.25">
      <c r="A22" s="30"/>
      <c r="B22" s="31" t="s">
        <v>57</v>
      </c>
      <c r="C22" s="46">
        <v>12.3</v>
      </c>
    </row>
    <row r="23" spans="1:3" ht="25.5" customHeight="1" x14ac:dyDescent="0.25">
      <c r="A23" s="30"/>
      <c r="B23" s="31" t="s">
        <v>58</v>
      </c>
      <c r="C23" s="46" t="s">
        <v>129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19" zoomScale="89" zoomScaleNormal="89" workbookViewId="0">
      <selection activeCell="E39" sqref="E39:E40"/>
    </sheetView>
  </sheetViews>
  <sheetFormatPr defaultRowHeight="12.75" customHeight="1" x14ac:dyDescent="0.25"/>
  <cols>
    <col min="1" max="1" width="50.44140625" customWidth="1"/>
    <col min="2" max="2" width="8.33203125" customWidth="1"/>
    <col min="3" max="3" width="16.6640625" customWidth="1"/>
    <col min="4" max="4" width="18.21875" customWidth="1"/>
    <col min="5" max="5" width="20.6640625" style="65" customWidth="1"/>
    <col min="6" max="6" width="8.88671875" hidden="1" customWidth="1"/>
    <col min="7" max="7" width="17.88671875" style="65" customWidth="1"/>
    <col min="8" max="8" width="15.109375" customWidth="1"/>
    <col min="9" max="9" width="17.44140625" customWidth="1"/>
    <col min="10" max="10" width="15.44140625" style="65" customWidth="1"/>
    <col min="11" max="11" width="1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60"/>
      <c r="F1" s="28"/>
      <c r="G1" s="60"/>
      <c r="H1" s="28"/>
      <c r="I1" s="28"/>
      <c r="J1" s="60"/>
      <c r="K1" s="28"/>
    </row>
    <row r="2" spans="1:11" ht="14.25" customHeight="1" x14ac:dyDescent="0.25">
      <c r="A2" s="83" t="s">
        <v>59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14.25" customHeight="1" x14ac:dyDescent="0.25">
      <c r="A3" s="83" t="s">
        <v>151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2.75" customHeight="1" x14ac:dyDescent="0.25">
      <c r="A4" s="27"/>
      <c r="B4" s="27"/>
      <c r="C4" s="27"/>
      <c r="D4" s="27"/>
      <c r="E4" s="61"/>
      <c r="F4" s="27"/>
      <c r="G4" s="61"/>
      <c r="H4" s="27"/>
      <c r="I4" s="27"/>
      <c r="J4" s="61"/>
      <c r="K4" s="27"/>
    </row>
    <row r="5" spans="1:11" ht="12.75" customHeight="1" thickBot="1" x14ac:dyDescent="0.3">
      <c r="A5" s="113" t="s">
        <v>42</v>
      </c>
      <c r="B5" s="113" t="s">
        <v>61</v>
      </c>
      <c r="C5" s="113" t="s">
        <v>62</v>
      </c>
      <c r="D5" s="118" t="s">
        <v>63</v>
      </c>
      <c r="E5" s="119"/>
      <c r="F5" s="119"/>
      <c r="G5" s="119"/>
      <c r="H5" s="119"/>
      <c r="I5" s="119"/>
      <c r="J5" s="119"/>
      <c r="K5" s="120"/>
    </row>
    <row r="6" spans="1:11" ht="12.75" customHeight="1" x14ac:dyDescent="0.25">
      <c r="A6" s="115"/>
      <c r="B6" s="115"/>
      <c r="C6" s="116"/>
      <c r="D6" s="124" t="s">
        <v>118</v>
      </c>
      <c r="E6" s="119" t="s">
        <v>65</v>
      </c>
      <c r="F6" s="119"/>
      <c r="G6" s="119"/>
      <c r="H6" s="119"/>
      <c r="I6" s="119"/>
      <c r="J6" s="119"/>
      <c r="K6" s="120"/>
    </row>
    <row r="7" spans="1:11" ht="12.75" customHeight="1" x14ac:dyDescent="0.25">
      <c r="A7" s="115"/>
      <c r="B7" s="115"/>
      <c r="C7" s="116"/>
      <c r="D7" s="125"/>
      <c r="E7" s="109" t="s">
        <v>66</v>
      </c>
      <c r="F7" s="113" t="s">
        <v>67</v>
      </c>
      <c r="G7" s="111" t="s">
        <v>68</v>
      </c>
      <c r="H7" s="113" t="s">
        <v>69</v>
      </c>
      <c r="I7" s="113" t="s">
        <v>70</v>
      </c>
      <c r="J7" s="121" t="s">
        <v>71</v>
      </c>
      <c r="K7" s="122"/>
    </row>
    <row r="8" spans="1:11" ht="113.4" customHeight="1" x14ac:dyDescent="0.25">
      <c r="A8" s="114"/>
      <c r="B8" s="114"/>
      <c r="C8" s="117"/>
      <c r="D8" s="126"/>
      <c r="E8" s="110"/>
      <c r="F8" s="114"/>
      <c r="G8" s="112"/>
      <c r="H8" s="114"/>
      <c r="I8" s="114"/>
      <c r="J8" s="66" t="s">
        <v>64</v>
      </c>
      <c r="K8" s="29" t="s">
        <v>72</v>
      </c>
    </row>
    <row r="9" spans="1:11" ht="15" customHeight="1" x14ac:dyDescent="0.25">
      <c r="A9" s="29">
        <v>1</v>
      </c>
      <c r="B9" s="29">
        <v>2</v>
      </c>
      <c r="C9" s="47">
        <v>3</v>
      </c>
      <c r="D9" s="48">
        <v>4</v>
      </c>
      <c r="E9" s="62">
        <v>5</v>
      </c>
      <c r="F9" s="29"/>
      <c r="G9" s="66">
        <v>6</v>
      </c>
      <c r="H9" s="29">
        <v>7</v>
      </c>
      <c r="I9" s="29">
        <v>8</v>
      </c>
      <c r="J9" s="66">
        <v>9</v>
      </c>
      <c r="K9" s="29">
        <v>10</v>
      </c>
    </row>
    <row r="10" spans="1:11" ht="15.6" x14ac:dyDescent="0.25">
      <c r="A10" s="68" t="s">
        <v>130</v>
      </c>
      <c r="B10" s="50"/>
      <c r="C10" s="51" t="s">
        <v>119</v>
      </c>
      <c r="D10" s="52">
        <f>J10</f>
        <v>203000</v>
      </c>
      <c r="E10" s="63">
        <v>0</v>
      </c>
      <c r="F10" s="53">
        <v>0</v>
      </c>
      <c r="G10" s="67">
        <v>0</v>
      </c>
      <c r="H10" s="53">
        <v>0</v>
      </c>
      <c r="I10" s="53">
        <v>0</v>
      </c>
      <c r="J10" s="67">
        <v>203000</v>
      </c>
      <c r="K10" s="53">
        <v>0</v>
      </c>
    </row>
    <row r="11" spans="1:11" s="44" customFormat="1" ht="43.2" customHeight="1" x14ac:dyDescent="0.25">
      <c r="A11" s="69" t="s">
        <v>120</v>
      </c>
      <c r="B11" s="54"/>
      <c r="C11" s="55" t="s">
        <v>119</v>
      </c>
      <c r="D11" s="52">
        <f>E11</f>
        <v>4037869</v>
      </c>
      <c r="E11" s="63">
        <v>4037869</v>
      </c>
      <c r="F11" s="56">
        <v>0</v>
      </c>
      <c r="G11" s="67">
        <v>0</v>
      </c>
      <c r="H11" s="56">
        <v>0</v>
      </c>
      <c r="I11" s="56">
        <v>0</v>
      </c>
      <c r="J11" s="67">
        <v>0</v>
      </c>
      <c r="K11" s="56">
        <v>0</v>
      </c>
    </row>
    <row r="12" spans="1:11" s="44" customFormat="1" ht="42.6" customHeight="1" x14ac:dyDescent="0.25">
      <c r="A12" s="69" t="s">
        <v>142</v>
      </c>
      <c r="B12" s="54"/>
      <c r="C12" s="55" t="s">
        <v>143</v>
      </c>
      <c r="D12" s="52">
        <f>G12</f>
        <v>89451.5</v>
      </c>
      <c r="E12" s="63"/>
      <c r="F12" s="56"/>
      <c r="G12" s="67">
        <v>89451.5</v>
      </c>
      <c r="H12" s="56"/>
      <c r="I12" s="56"/>
      <c r="J12" s="67"/>
      <c r="K12" s="56"/>
    </row>
    <row r="13" spans="1:11" s="44" customFormat="1" ht="44.4" customHeight="1" x14ac:dyDescent="0.25">
      <c r="A13" s="69" t="s">
        <v>146</v>
      </c>
      <c r="B13" s="54"/>
      <c r="C13" s="55" t="s">
        <v>147</v>
      </c>
      <c r="D13" s="52">
        <f>G13</f>
        <v>38352</v>
      </c>
      <c r="E13" s="63"/>
      <c r="F13" s="56"/>
      <c r="G13" s="67">
        <v>38352</v>
      </c>
      <c r="H13" s="56"/>
      <c r="I13" s="56"/>
      <c r="J13" s="67"/>
      <c r="K13" s="56"/>
    </row>
    <row r="14" spans="1:11" s="44" customFormat="1" ht="15.6" x14ac:dyDescent="0.25">
      <c r="A14" s="69" t="s">
        <v>131</v>
      </c>
      <c r="B14" s="54"/>
      <c r="C14" s="55" t="s">
        <v>83</v>
      </c>
      <c r="D14" s="52">
        <f t="shared" ref="D14" si="0">E14+G14+J14</f>
        <v>2539121</v>
      </c>
      <c r="E14" s="63">
        <v>2539121</v>
      </c>
      <c r="F14" s="56">
        <v>0</v>
      </c>
      <c r="G14" s="67">
        <v>0</v>
      </c>
      <c r="H14" s="56">
        <v>0</v>
      </c>
      <c r="I14" s="56">
        <v>0</v>
      </c>
      <c r="J14" s="67">
        <v>0</v>
      </c>
      <c r="K14" s="56">
        <v>0</v>
      </c>
    </row>
    <row r="15" spans="1:11" s="44" customFormat="1" ht="15.6" x14ac:dyDescent="0.25">
      <c r="A15" s="69" t="s">
        <v>75</v>
      </c>
      <c r="B15" s="54"/>
      <c r="C15" s="55" t="s">
        <v>76</v>
      </c>
      <c r="D15" s="52">
        <v>0</v>
      </c>
      <c r="E15" s="63">
        <v>0</v>
      </c>
      <c r="F15" s="56">
        <v>0</v>
      </c>
      <c r="G15" s="67">
        <v>0</v>
      </c>
      <c r="H15" s="56">
        <v>0</v>
      </c>
      <c r="I15" s="56">
        <v>0</v>
      </c>
      <c r="J15" s="67">
        <v>0</v>
      </c>
      <c r="K15" s="56">
        <v>0</v>
      </c>
    </row>
    <row r="16" spans="1:11" s="44" customFormat="1" ht="15.6" x14ac:dyDescent="0.25">
      <c r="A16" s="69" t="s">
        <v>75</v>
      </c>
      <c r="B16" s="54"/>
      <c r="C16" s="55" t="s">
        <v>77</v>
      </c>
      <c r="D16" s="52">
        <v>0</v>
      </c>
      <c r="E16" s="63">
        <v>0</v>
      </c>
      <c r="F16" s="56">
        <v>0</v>
      </c>
      <c r="G16" s="67">
        <v>0</v>
      </c>
      <c r="H16" s="56">
        <v>0</v>
      </c>
      <c r="I16" s="56">
        <v>0</v>
      </c>
      <c r="J16" s="67">
        <v>0</v>
      </c>
      <c r="K16" s="56">
        <v>0</v>
      </c>
    </row>
    <row r="17" spans="1:11" s="44" customFormat="1" ht="43.2" customHeight="1" x14ac:dyDescent="0.25">
      <c r="A17" s="69" t="s">
        <v>132</v>
      </c>
      <c r="B17" s="54"/>
      <c r="C17" s="55" t="s">
        <v>74</v>
      </c>
      <c r="D17" s="52">
        <f>E17</f>
        <v>766387.05</v>
      </c>
      <c r="E17" s="63">
        <v>766387.05</v>
      </c>
      <c r="F17" s="56">
        <v>0</v>
      </c>
      <c r="G17" s="67">
        <v>0</v>
      </c>
      <c r="H17" s="56">
        <v>0</v>
      </c>
      <c r="I17" s="56">
        <v>0</v>
      </c>
      <c r="J17" s="67">
        <v>0</v>
      </c>
      <c r="K17" s="56">
        <v>0</v>
      </c>
    </row>
    <row r="18" spans="1:11" s="44" customFormat="1" ht="15" customHeight="1" x14ac:dyDescent="0.25">
      <c r="A18" s="69" t="s">
        <v>133</v>
      </c>
      <c r="B18" s="54"/>
      <c r="C18" s="55" t="s">
        <v>73</v>
      </c>
      <c r="D18" s="52">
        <f t="shared" ref="D18:D19" si="1">E18+G18+J18</f>
        <v>26240</v>
      </c>
      <c r="E18" s="63">
        <v>26240</v>
      </c>
      <c r="F18" s="56">
        <v>0</v>
      </c>
      <c r="G18" s="67">
        <v>0</v>
      </c>
      <c r="H18" s="56">
        <v>0</v>
      </c>
      <c r="I18" s="56">
        <v>0</v>
      </c>
      <c r="J18" s="67">
        <v>0</v>
      </c>
      <c r="K18" s="56">
        <v>0</v>
      </c>
    </row>
    <row r="19" spans="1:11" s="44" customFormat="1" ht="15.6" x14ac:dyDescent="0.25">
      <c r="A19" s="69" t="s">
        <v>134</v>
      </c>
      <c r="B19" s="54"/>
      <c r="C19" s="55" t="s">
        <v>73</v>
      </c>
      <c r="D19" s="52">
        <f t="shared" si="1"/>
        <v>25000</v>
      </c>
      <c r="E19" s="63">
        <v>0</v>
      </c>
      <c r="F19" s="56">
        <v>0</v>
      </c>
      <c r="G19" s="67">
        <v>0</v>
      </c>
      <c r="H19" s="56">
        <v>0</v>
      </c>
      <c r="I19" s="56">
        <v>0</v>
      </c>
      <c r="J19" s="67">
        <v>25000</v>
      </c>
      <c r="K19" s="56">
        <v>0</v>
      </c>
    </row>
    <row r="20" spans="1:11" s="44" customFormat="1" ht="15.6" x14ac:dyDescent="0.25">
      <c r="A20" s="69" t="s">
        <v>135</v>
      </c>
      <c r="B20" s="54"/>
      <c r="C20" s="55" t="s">
        <v>73</v>
      </c>
      <c r="D20" s="52">
        <f>E20+G20</f>
        <v>446401</v>
      </c>
      <c r="E20" s="63">
        <v>446401</v>
      </c>
      <c r="F20" s="56">
        <v>0</v>
      </c>
      <c r="G20" s="67">
        <v>0</v>
      </c>
      <c r="H20" s="56">
        <v>0</v>
      </c>
      <c r="I20" s="56">
        <v>0</v>
      </c>
      <c r="J20" s="67">
        <v>0</v>
      </c>
      <c r="K20" s="56">
        <v>0</v>
      </c>
    </row>
    <row r="21" spans="1:11" s="44" customFormat="1" ht="27.6" x14ac:dyDescent="0.25">
      <c r="A21" s="69" t="s">
        <v>115</v>
      </c>
      <c r="B21" s="54"/>
      <c r="C21" s="55" t="s">
        <v>73</v>
      </c>
      <c r="D21" s="52">
        <v>0</v>
      </c>
      <c r="E21" s="63">
        <v>0</v>
      </c>
      <c r="F21" s="56">
        <v>0</v>
      </c>
      <c r="G21" s="67">
        <v>0</v>
      </c>
      <c r="H21" s="56">
        <v>0</v>
      </c>
      <c r="I21" s="56">
        <v>0</v>
      </c>
      <c r="J21" s="67">
        <v>0</v>
      </c>
      <c r="K21" s="56">
        <v>0</v>
      </c>
    </row>
    <row r="22" spans="1:11" s="44" customFormat="1" ht="15" customHeight="1" x14ac:dyDescent="0.25">
      <c r="A22" s="69" t="s">
        <v>136</v>
      </c>
      <c r="B22" s="54"/>
      <c r="C22" s="55" t="s">
        <v>73</v>
      </c>
      <c r="D22" s="52">
        <f t="shared" ref="D22:D24" si="2">E22+G22+J22</f>
        <v>274478</v>
      </c>
      <c r="E22" s="63">
        <v>229066</v>
      </c>
      <c r="F22" s="56">
        <v>0</v>
      </c>
      <c r="G22" s="67">
        <v>35412</v>
      </c>
      <c r="H22" s="56">
        <v>0</v>
      </c>
      <c r="I22" s="56">
        <v>0</v>
      </c>
      <c r="J22" s="67">
        <v>10000</v>
      </c>
      <c r="K22" s="56">
        <v>0</v>
      </c>
    </row>
    <row r="23" spans="1:11" s="44" customFormat="1" ht="15.6" x14ac:dyDescent="0.25">
      <c r="A23" s="69" t="s">
        <v>137</v>
      </c>
      <c r="B23" s="54"/>
      <c r="C23" s="55" t="s">
        <v>73</v>
      </c>
      <c r="D23" s="52">
        <f t="shared" si="2"/>
        <v>62038.16</v>
      </c>
      <c r="E23" s="63">
        <v>17650</v>
      </c>
      <c r="F23" s="56">
        <v>0</v>
      </c>
      <c r="G23" s="67">
        <v>6971.5</v>
      </c>
      <c r="H23" s="56">
        <v>0</v>
      </c>
      <c r="I23" s="56">
        <v>0</v>
      </c>
      <c r="J23" s="67">
        <v>37416.660000000003</v>
      </c>
      <c r="K23" s="56">
        <v>0</v>
      </c>
    </row>
    <row r="24" spans="1:11" s="44" customFormat="1" ht="15.6" customHeight="1" x14ac:dyDescent="0.25">
      <c r="A24" s="69" t="s">
        <v>144</v>
      </c>
      <c r="B24" s="54"/>
      <c r="C24" s="55" t="s">
        <v>73</v>
      </c>
      <c r="D24" s="52">
        <f t="shared" si="2"/>
        <v>38352</v>
      </c>
      <c r="E24" s="63"/>
      <c r="F24" s="56"/>
      <c r="G24" s="67">
        <v>38352</v>
      </c>
      <c r="H24" s="56"/>
      <c r="I24" s="56"/>
      <c r="J24" s="67"/>
      <c r="K24" s="56"/>
    </row>
    <row r="25" spans="1:11" s="44" customFormat="1" ht="16.2" customHeight="1" x14ac:dyDescent="0.25">
      <c r="A25" s="69" t="s">
        <v>116</v>
      </c>
      <c r="B25" s="54"/>
      <c r="C25" s="55" t="s">
        <v>73</v>
      </c>
      <c r="D25" s="52">
        <f>E25+G25+J25</f>
        <v>58500</v>
      </c>
      <c r="E25" s="63">
        <v>0</v>
      </c>
      <c r="F25" s="56">
        <v>0</v>
      </c>
      <c r="G25" s="67">
        <v>0</v>
      </c>
      <c r="H25" s="56">
        <v>0</v>
      </c>
      <c r="I25" s="56">
        <v>0</v>
      </c>
      <c r="J25" s="67">
        <v>58500</v>
      </c>
      <c r="K25" s="56">
        <v>0</v>
      </c>
    </row>
    <row r="26" spans="1:11" s="44" customFormat="1" ht="15.6" customHeight="1" x14ac:dyDescent="0.25">
      <c r="A26" s="69" t="s">
        <v>145</v>
      </c>
      <c r="B26" s="54"/>
      <c r="C26" s="55" t="s">
        <v>73</v>
      </c>
      <c r="D26" s="52">
        <f>E26+G26+J26</f>
        <v>17700</v>
      </c>
      <c r="E26" s="63">
        <v>4200</v>
      </c>
      <c r="F26" s="56"/>
      <c r="G26" s="67"/>
      <c r="H26" s="56"/>
      <c r="I26" s="56"/>
      <c r="J26" s="67">
        <v>13500</v>
      </c>
      <c r="K26" s="56"/>
    </row>
    <row r="27" spans="1:11" s="44" customFormat="1" ht="17.399999999999999" customHeight="1" x14ac:dyDescent="0.25">
      <c r="A27" s="69" t="s">
        <v>140</v>
      </c>
      <c r="B27" s="54"/>
      <c r="C27" s="55" t="s">
        <v>73</v>
      </c>
      <c r="D27" s="52">
        <f>E27+G27+J27</f>
        <v>67068</v>
      </c>
      <c r="E27" s="63"/>
      <c r="F27" s="56"/>
      <c r="G27" s="67">
        <v>47068</v>
      </c>
      <c r="H27" s="56"/>
      <c r="I27" s="56"/>
      <c r="J27" s="67">
        <v>20000</v>
      </c>
      <c r="K27" s="56"/>
    </row>
    <row r="28" spans="1:11" s="44" customFormat="1" ht="27" customHeight="1" x14ac:dyDescent="0.25">
      <c r="A28" s="69" t="s">
        <v>153</v>
      </c>
      <c r="B28" s="54"/>
      <c r="C28" s="55" t="s">
        <v>73</v>
      </c>
      <c r="D28" s="52">
        <f>E28+G28+J28</f>
        <v>10136</v>
      </c>
      <c r="E28" s="63">
        <v>1680</v>
      </c>
      <c r="F28" s="56"/>
      <c r="G28" s="67"/>
      <c r="H28" s="56"/>
      <c r="I28" s="56"/>
      <c r="J28" s="67">
        <v>8456</v>
      </c>
      <c r="K28" s="56"/>
    </row>
    <row r="29" spans="1:11" s="44" customFormat="1" ht="30" customHeight="1" x14ac:dyDescent="0.25">
      <c r="A29" s="69" t="s">
        <v>121</v>
      </c>
      <c r="B29" s="54"/>
      <c r="C29" s="55" t="s">
        <v>73</v>
      </c>
      <c r="D29" s="52">
        <f>E29+G29+J29</f>
        <v>32972.22</v>
      </c>
      <c r="E29" s="63">
        <v>0</v>
      </c>
      <c r="F29" s="56">
        <v>0</v>
      </c>
      <c r="G29" s="67">
        <v>0</v>
      </c>
      <c r="H29" s="56">
        <v>0</v>
      </c>
      <c r="I29" s="56">
        <v>0</v>
      </c>
      <c r="J29" s="67">
        <v>32972.22</v>
      </c>
      <c r="K29" s="56">
        <v>0</v>
      </c>
    </row>
    <row r="30" spans="1:11" s="44" customFormat="1" ht="15.6" x14ac:dyDescent="0.25">
      <c r="A30" s="69" t="s">
        <v>79</v>
      </c>
      <c r="B30" s="54"/>
      <c r="C30" s="55" t="s">
        <v>80</v>
      </c>
      <c r="D30" s="52">
        <f>G30</f>
        <v>0</v>
      </c>
      <c r="E30" s="63">
        <v>0</v>
      </c>
      <c r="F30" s="56">
        <v>0</v>
      </c>
      <c r="G30" s="67">
        <v>0</v>
      </c>
      <c r="H30" s="56">
        <v>0</v>
      </c>
      <c r="I30" s="56">
        <v>0</v>
      </c>
      <c r="J30" s="67"/>
      <c r="K30" s="56">
        <v>0</v>
      </c>
    </row>
    <row r="31" spans="1:11" s="44" customFormat="1" ht="27.6" customHeight="1" x14ac:dyDescent="0.25">
      <c r="A31" s="69" t="s">
        <v>138</v>
      </c>
      <c r="B31" s="54"/>
      <c r="C31" s="55" t="s">
        <v>78</v>
      </c>
      <c r="D31" s="52">
        <f>E31+G31+J31</f>
        <v>6121.64</v>
      </c>
      <c r="E31" s="63">
        <v>5846</v>
      </c>
      <c r="F31" s="56">
        <v>0</v>
      </c>
      <c r="G31" s="67">
        <v>0</v>
      </c>
      <c r="H31" s="56">
        <v>0</v>
      </c>
      <c r="I31" s="56">
        <v>0</v>
      </c>
      <c r="J31" s="67">
        <v>275.64</v>
      </c>
      <c r="K31" s="56">
        <v>0</v>
      </c>
    </row>
    <row r="32" spans="1:11" s="44" customFormat="1" ht="15.6" x14ac:dyDescent="0.25">
      <c r="A32" s="69" t="s">
        <v>79</v>
      </c>
      <c r="B32" s="54"/>
      <c r="C32" s="55" t="s">
        <v>81</v>
      </c>
      <c r="D32" s="52">
        <v>0</v>
      </c>
      <c r="E32" s="63">
        <v>0</v>
      </c>
      <c r="F32" s="56">
        <v>0</v>
      </c>
      <c r="G32" s="67">
        <v>0</v>
      </c>
      <c r="H32" s="56">
        <v>0</v>
      </c>
      <c r="I32" s="56">
        <v>0</v>
      </c>
      <c r="J32" s="67">
        <v>0</v>
      </c>
      <c r="K32" s="56">
        <v>0</v>
      </c>
    </row>
    <row r="33" spans="1:11" s="44" customFormat="1" ht="15.6" x14ac:dyDescent="0.25">
      <c r="A33" s="69" t="s">
        <v>139</v>
      </c>
      <c r="B33" s="54"/>
      <c r="C33" s="55" t="s">
        <v>82</v>
      </c>
      <c r="D33" s="52">
        <f>E33+J33</f>
        <v>2574.09</v>
      </c>
      <c r="E33" s="63">
        <v>1277.95</v>
      </c>
      <c r="F33" s="56">
        <v>0</v>
      </c>
      <c r="G33" s="67">
        <v>0</v>
      </c>
      <c r="H33" s="56">
        <v>0</v>
      </c>
      <c r="I33" s="56">
        <v>0</v>
      </c>
      <c r="J33" s="67">
        <v>1296.1400000000001</v>
      </c>
      <c r="K33" s="56">
        <v>0</v>
      </c>
    </row>
    <row r="34" spans="1:11" s="44" customFormat="1" ht="15.6" x14ac:dyDescent="0.25">
      <c r="A34" s="69" t="s">
        <v>84</v>
      </c>
      <c r="B34" s="54" t="s">
        <v>122</v>
      </c>
      <c r="C34" s="55"/>
      <c r="D34" s="52">
        <f t="shared" ref="D34" si="3">E34+G34+J34</f>
        <v>4416.67</v>
      </c>
      <c r="E34" s="63">
        <v>0</v>
      </c>
      <c r="F34" s="56">
        <v>0</v>
      </c>
      <c r="G34" s="67">
        <v>0.01</v>
      </c>
      <c r="H34" s="56">
        <v>0</v>
      </c>
      <c r="I34" s="56">
        <v>0</v>
      </c>
      <c r="J34" s="67">
        <v>4416.66</v>
      </c>
      <c r="K34" s="56">
        <v>0</v>
      </c>
    </row>
    <row r="35" spans="1:11" s="44" customFormat="1" ht="16.2" thickBot="1" x14ac:dyDescent="0.3">
      <c r="A35" s="69" t="s">
        <v>85</v>
      </c>
      <c r="B35" s="54" t="s">
        <v>86</v>
      </c>
      <c r="C35" s="55"/>
      <c r="D35" s="57">
        <v>0</v>
      </c>
      <c r="E35" s="63">
        <v>0</v>
      </c>
      <c r="F35" s="56">
        <v>0</v>
      </c>
      <c r="G35" s="67">
        <v>0</v>
      </c>
      <c r="H35" s="56">
        <v>0</v>
      </c>
      <c r="I35" s="56">
        <v>0</v>
      </c>
      <c r="J35" s="67">
        <v>0</v>
      </c>
      <c r="K35" s="56">
        <v>0</v>
      </c>
    </row>
    <row r="36" spans="1:11" ht="12.75" customHeight="1" x14ac:dyDescent="0.25">
      <c r="A36" s="58"/>
      <c r="B36" s="58"/>
      <c r="C36" s="58"/>
      <c r="D36" s="59"/>
      <c r="E36" s="64"/>
      <c r="F36" s="59"/>
      <c r="G36" s="64"/>
      <c r="H36" s="59"/>
      <c r="I36" s="59"/>
      <c r="J36" s="64"/>
      <c r="K36" s="59"/>
    </row>
    <row r="37" spans="1:11" s="73" customFormat="1" ht="19.5" customHeight="1" x14ac:dyDescent="0.3">
      <c r="A37" s="58"/>
      <c r="B37" s="58"/>
      <c r="C37" s="58"/>
      <c r="D37" s="59">
        <f>D18+D19+D20+D21+D22+D23+D24+D25+D26+D27+D28+D29</f>
        <v>1058885.3800000001</v>
      </c>
      <c r="E37" s="132">
        <f>E29+E25+E23+E22+E21+E20+E18+E27+E26+E28</f>
        <v>725237</v>
      </c>
      <c r="F37" s="133"/>
      <c r="G37" s="132">
        <f>G22+G23+G24+G27</f>
        <v>127803.5</v>
      </c>
      <c r="H37" s="133"/>
      <c r="I37" s="133"/>
      <c r="J37" s="132">
        <f>J18+J19+J20+J21+J22+J23+J24+J25+J26+J27+J28+J29</f>
        <v>205844.88</v>
      </c>
      <c r="K37" s="59"/>
    </row>
    <row r="38" spans="1:11" s="73" customFormat="1" ht="12.75" customHeight="1" x14ac:dyDescent="0.25">
      <c r="A38" s="58"/>
      <c r="B38" s="58"/>
      <c r="C38" s="58"/>
      <c r="D38" s="74"/>
      <c r="E38" s="64"/>
      <c r="F38" s="59"/>
      <c r="G38" s="64"/>
      <c r="H38" s="59"/>
      <c r="I38" s="59"/>
      <c r="J38" s="64"/>
      <c r="K38" s="59"/>
    </row>
    <row r="39" spans="1:11" ht="12.75" customHeight="1" x14ac:dyDescent="0.25">
      <c r="D39" s="45"/>
    </row>
    <row r="40" spans="1:11" ht="12.75" customHeight="1" x14ac:dyDescent="0.25">
      <c r="D40" s="45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0" zoomScale="90" zoomScaleNormal="90" workbookViewId="0">
      <selection activeCell="A23" sqref="A23"/>
    </sheetView>
  </sheetViews>
  <sheetFormatPr defaultRowHeight="12.75" customHeight="1" x14ac:dyDescent="0.25"/>
  <cols>
    <col min="1" max="1" width="54.21875" customWidth="1"/>
    <col min="2" max="2" width="8.33203125" customWidth="1"/>
    <col min="3" max="3" width="13.77734375" customWidth="1"/>
    <col min="4" max="4" width="16.6640625" customWidth="1"/>
    <col min="5" max="5" width="20.88671875" customWidth="1"/>
    <col min="6" max="6" width="14.44140625" customWidth="1"/>
    <col min="7" max="7" width="12.88671875" customWidth="1"/>
    <col min="8" max="8" width="17.8867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1" ht="14.25" customHeight="1" x14ac:dyDescent="0.25">
      <c r="A2" s="83" t="s">
        <v>59</v>
      </c>
      <c r="B2" s="83"/>
      <c r="C2" s="83"/>
      <c r="D2" s="83"/>
      <c r="E2" s="83"/>
      <c r="F2" s="83"/>
      <c r="G2" s="83"/>
      <c r="H2" s="83"/>
      <c r="I2" s="83"/>
      <c r="J2" s="83"/>
    </row>
    <row r="3" spans="1:11" ht="14.25" customHeight="1" x14ac:dyDescent="0.25">
      <c r="A3" s="123" t="s">
        <v>151</v>
      </c>
      <c r="B3" s="83"/>
      <c r="C3" s="83"/>
      <c r="D3" s="83"/>
      <c r="E3" s="83"/>
      <c r="F3" s="83"/>
      <c r="G3" s="83"/>
      <c r="H3" s="83"/>
      <c r="I3" s="83"/>
      <c r="J3" s="83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thickBot="1" x14ac:dyDescent="0.3">
      <c r="A5" s="113" t="s">
        <v>42</v>
      </c>
      <c r="B5" s="113" t="s">
        <v>61</v>
      </c>
      <c r="C5" s="113" t="s">
        <v>62</v>
      </c>
      <c r="D5" s="118" t="s">
        <v>63</v>
      </c>
      <c r="E5" s="119"/>
      <c r="F5" s="119"/>
      <c r="G5" s="119"/>
      <c r="H5" s="119"/>
      <c r="I5" s="119"/>
      <c r="J5" s="119"/>
      <c r="K5" s="120"/>
    </row>
    <row r="6" spans="1:11" ht="12.75" customHeight="1" x14ac:dyDescent="0.25">
      <c r="A6" s="115"/>
      <c r="B6" s="115"/>
      <c r="C6" s="116"/>
      <c r="D6" s="124" t="s">
        <v>123</v>
      </c>
      <c r="E6" s="119" t="s">
        <v>65</v>
      </c>
      <c r="F6" s="119"/>
      <c r="G6" s="119"/>
      <c r="H6" s="119"/>
      <c r="I6" s="119"/>
      <c r="J6" s="119"/>
      <c r="K6" s="120"/>
    </row>
    <row r="7" spans="1:11" ht="12.75" customHeight="1" x14ac:dyDescent="0.25">
      <c r="A7" s="115"/>
      <c r="B7" s="115"/>
      <c r="C7" s="116"/>
      <c r="D7" s="125"/>
      <c r="E7" s="109" t="s">
        <v>66</v>
      </c>
      <c r="F7" s="113" t="s">
        <v>67</v>
      </c>
      <c r="G7" s="113" t="s">
        <v>68</v>
      </c>
      <c r="H7" s="113" t="s">
        <v>69</v>
      </c>
      <c r="I7" s="113" t="s">
        <v>70</v>
      </c>
      <c r="J7" s="121" t="s">
        <v>71</v>
      </c>
      <c r="K7" s="122"/>
    </row>
    <row r="8" spans="1:11" ht="134.25" customHeight="1" x14ac:dyDescent="0.25">
      <c r="A8" s="114"/>
      <c r="B8" s="114"/>
      <c r="C8" s="117"/>
      <c r="D8" s="126"/>
      <c r="E8" s="110"/>
      <c r="F8" s="114"/>
      <c r="G8" s="114"/>
      <c r="H8" s="114"/>
      <c r="I8" s="114"/>
      <c r="J8" s="66" t="s">
        <v>64</v>
      </c>
      <c r="K8" s="71" t="s">
        <v>72</v>
      </c>
    </row>
    <row r="9" spans="1:11" ht="12.75" customHeight="1" x14ac:dyDescent="0.25">
      <c r="A9" s="71">
        <v>1</v>
      </c>
      <c r="B9" s="71">
        <v>2</v>
      </c>
      <c r="C9" s="70">
        <v>3</v>
      </c>
      <c r="D9" s="48">
        <v>4</v>
      </c>
      <c r="E9" s="62">
        <v>5</v>
      </c>
      <c r="F9" s="71"/>
      <c r="G9" s="71">
        <v>6</v>
      </c>
      <c r="H9" s="71">
        <v>7</v>
      </c>
      <c r="I9" s="71">
        <v>8</v>
      </c>
      <c r="J9" s="66">
        <v>9</v>
      </c>
      <c r="K9" s="71">
        <v>10</v>
      </c>
    </row>
    <row r="10" spans="1:11" ht="15.6" x14ac:dyDescent="0.25">
      <c r="A10" s="68" t="s">
        <v>130</v>
      </c>
      <c r="B10" s="50"/>
      <c r="C10" s="51" t="s">
        <v>119</v>
      </c>
      <c r="D10" s="52">
        <f>J10</f>
        <v>1000</v>
      </c>
      <c r="E10" s="63">
        <v>0</v>
      </c>
      <c r="F10" s="53">
        <v>0</v>
      </c>
      <c r="G10" s="53">
        <v>0</v>
      </c>
      <c r="H10" s="53">
        <v>0</v>
      </c>
      <c r="I10" s="53">
        <v>0</v>
      </c>
      <c r="J10" s="67">
        <v>1000</v>
      </c>
      <c r="K10" s="53">
        <v>0</v>
      </c>
    </row>
    <row r="11" spans="1:11" ht="43.2" customHeight="1" x14ac:dyDescent="0.25">
      <c r="A11" s="69" t="s">
        <v>120</v>
      </c>
      <c r="B11" s="54"/>
      <c r="C11" s="55" t="s">
        <v>119</v>
      </c>
      <c r="D11" s="52">
        <f>E11</f>
        <v>3278493</v>
      </c>
      <c r="E11" s="63">
        <v>3278493</v>
      </c>
      <c r="F11" s="56">
        <v>0</v>
      </c>
      <c r="G11" s="56">
        <v>0</v>
      </c>
      <c r="H11" s="56">
        <v>0</v>
      </c>
      <c r="I11" s="56">
        <v>0</v>
      </c>
      <c r="J11" s="67">
        <v>0</v>
      </c>
      <c r="K11" s="56">
        <v>0</v>
      </c>
    </row>
    <row r="12" spans="1:11" s="44" customFormat="1" ht="15.6" x14ac:dyDescent="0.25">
      <c r="A12" s="69" t="s">
        <v>131</v>
      </c>
      <c r="B12" s="54"/>
      <c r="C12" s="55" t="s">
        <v>83</v>
      </c>
      <c r="D12" s="52">
        <f t="shared" ref="D12" si="0">E12+G12+J12</f>
        <v>2533109</v>
      </c>
      <c r="E12" s="63">
        <v>2533109</v>
      </c>
      <c r="F12" s="56">
        <v>0</v>
      </c>
      <c r="G12" s="56">
        <v>0</v>
      </c>
      <c r="H12" s="56">
        <v>0</v>
      </c>
      <c r="I12" s="56">
        <v>0</v>
      </c>
      <c r="J12" s="67">
        <v>0</v>
      </c>
      <c r="K12" s="56">
        <v>0</v>
      </c>
    </row>
    <row r="13" spans="1:11" s="44" customFormat="1" ht="15.6" x14ac:dyDescent="0.25">
      <c r="A13" s="69" t="s">
        <v>75</v>
      </c>
      <c r="B13" s="54"/>
      <c r="C13" s="55" t="s">
        <v>76</v>
      </c>
      <c r="D13" s="52">
        <v>0</v>
      </c>
      <c r="E13" s="63">
        <v>0</v>
      </c>
      <c r="F13" s="56">
        <v>0</v>
      </c>
      <c r="G13" s="56">
        <v>0</v>
      </c>
      <c r="H13" s="56">
        <v>0</v>
      </c>
      <c r="I13" s="56">
        <v>0</v>
      </c>
      <c r="J13" s="67">
        <v>0</v>
      </c>
      <c r="K13" s="56">
        <v>0</v>
      </c>
    </row>
    <row r="14" spans="1:11" s="44" customFormat="1" ht="15.6" x14ac:dyDescent="0.25">
      <c r="A14" s="69" t="s">
        <v>75</v>
      </c>
      <c r="B14" s="54"/>
      <c r="C14" s="55" t="s">
        <v>77</v>
      </c>
      <c r="D14" s="52">
        <v>0</v>
      </c>
      <c r="E14" s="63">
        <v>0</v>
      </c>
      <c r="F14" s="56">
        <v>0</v>
      </c>
      <c r="G14" s="56">
        <v>0</v>
      </c>
      <c r="H14" s="56">
        <v>0</v>
      </c>
      <c r="I14" s="56">
        <v>0</v>
      </c>
      <c r="J14" s="67">
        <v>0</v>
      </c>
      <c r="K14" s="56">
        <v>0</v>
      </c>
    </row>
    <row r="15" spans="1:11" s="44" customFormat="1" ht="44.4" customHeight="1" x14ac:dyDescent="0.25">
      <c r="A15" s="69" t="s">
        <v>132</v>
      </c>
      <c r="B15" s="54"/>
      <c r="C15" s="55" t="s">
        <v>74</v>
      </c>
      <c r="D15" s="52">
        <f>E15</f>
        <v>650066</v>
      </c>
      <c r="E15" s="63">
        <v>650066</v>
      </c>
      <c r="F15" s="56">
        <v>0</v>
      </c>
      <c r="G15" s="56">
        <v>0</v>
      </c>
      <c r="H15" s="56">
        <v>0</v>
      </c>
      <c r="I15" s="56">
        <v>0</v>
      </c>
      <c r="J15" s="67">
        <v>0</v>
      </c>
      <c r="K15" s="56">
        <v>0</v>
      </c>
    </row>
    <row r="16" spans="1:11" s="44" customFormat="1" ht="15.6" x14ac:dyDescent="0.25">
      <c r="A16" s="69" t="s">
        <v>133</v>
      </c>
      <c r="B16" s="54"/>
      <c r="C16" s="55" t="s">
        <v>73</v>
      </c>
      <c r="D16" s="52">
        <f t="shared" ref="D16:D17" si="1">E16+G16+J16</f>
        <v>0</v>
      </c>
      <c r="E16" s="63">
        <v>0</v>
      </c>
      <c r="F16" s="56">
        <v>0</v>
      </c>
      <c r="G16" s="56">
        <v>0</v>
      </c>
      <c r="H16" s="56">
        <v>0</v>
      </c>
      <c r="I16" s="56">
        <v>0</v>
      </c>
      <c r="J16" s="67">
        <v>0</v>
      </c>
      <c r="K16" s="56">
        <v>0</v>
      </c>
    </row>
    <row r="17" spans="1:11" s="44" customFormat="1" ht="15.6" x14ac:dyDescent="0.25">
      <c r="A17" s="69" t="s">
        <v>141</v>
      </c>
      <c r="B17" s="54"/>
      <c r="C17" s="55" t="s">
        <v>73</v>
      </c>
      <c r="D17" s="52">
        <f t="shared" si="1"/>
        <v>0</v>
      </c>
      <c r="E17" s="63">
        <v>0</v>
      </c>
      <c r="F17" s="56">
        <v>0</v>
      </c>
      <c r="G17" s="56">
        <v>0</v>
      </c>
      <c r="H17" s="56">
        <v>0</v>
      </c>
      <c r="I17" s="56">
        <v>0</v>
      </c>
      <c r="J17" s="67">
        <v>0</v>
      </c>
      <c r="K17" s="56">
        <v>0</v>
      </c>
    </row>
    <row r="18" spans="1:11" s="44" customFormat="1" ht="15.6" x14ac:dyDescent="0.25">
      <c r="A18" s="69" t="s">
        <v>135</v>
      </c>
      <c r="B18" s="54"/>
      <c r="C18" s="55" t="s">
        <v>73</v>
      </c>
      <c r="D18" s="52">
        <f>E18+G18</f>
        <v>95318</v>
      </c>
      <c r="E18" s="63">
        <v>95318</v>
      </c>
      <c r="F18" s="56">
        <v>0</v>
      </c>
      <c r="G18" s="56">
        <v>0</v>
      </c>
      <c r="H18" s="56">
        <v>0</v>
      </c>
      <c r="I18" s="56">
        <v>0</v>
      </c>
      <c r="J18" s="67">
        <v>0</v>
      </c>
      <c r="K18" s="56">
        <v>0</v>
      </c>
    </row>
    <row r="19" spans="1:11" s="44" customFormat="1" ht="27.6" x14ac:dyDescent="0.25">
      <c r="A19" s="69" t="s">
        <v>115</v>
      </c>
      <c r="B19" s="54"/>
      <c r="C19" s="55" t="s">
        <v>73</v>
      </c>
      <c r="D19" s="52">
        <v>0</v>
      </c>
      <c r="E19" s="63">
        <v>0</v>
      </c>
      <c r="F19" s="56">
        <v>0</v>
      </c>
      <c r="G19" s="56">
        <v>0</v>
      </c>
      <c r="H19" s="56">
        <v>0</v>
      </c>
      <c r="I19" s="56">
        <v>0</v>
      </c>
      <c r="J19" s="67">
        <v>0</v>
      </c>
      <c r="K19" s="56">
        <v>0</v>
      </c>
    </row>
    <row r="20" spans="1:11" s="44" customFormat="1" ht="20.399999999999999" customHeight="1" x14ac:dyDescent="0.25">
      <c r="A20" s="69" t="s">
        <v>136</v>
      </c>
      <c r="B20" s="54"/>
      <c r="C20" s="55" t="s">
        <v>73</v>
      </c>
      <c r="D20" s="52">
        <f t="shared" ref="D20:D21" si="2">E20+G20+J20</f>
        <v>0</v>
      </c>
      <c r="E20" s="63">
        <v>0</v>
      </c>
      <c r="F20" s="56">
        <v>0</v>
      </c>
      <c r="G20" s="56">
        <v>0</v>
      </c>
      <c r="H20" s="56">
        <v>0</v>
      </c>
      <c r="I20" s="56">
        <v>0</v>
      </c>
      <c r="J20" s="67">
        <v>0</v>
      </c>
      <c r="K20" s="56">
        <v>0</v>
      </c>
    </row>
    <row r="21" spans="1:11" s="44" customFormat="1" ht="15.6" x14ac:dyDescent="0.25">
      <c r="A21" s="69" t="s">
        <v>137</v>
      </c>
      <c r="B21" s="54"/>
      <c r="C21" s="55" t="s">
        <v>73</v>
      </c>
      <c r="D21" s="52">
        <f t="shared" si="2"/>
        <v>0</v>
      </c>
      <c r="E21" s="63">
        <v>0</v>
      </c>
      <c r="F21" s="56">
        <v>0</v>
      </c>
      <c r="G21" s="56">
        <v>0</v>
      </c>
      <c r="H21" s="56">
        <v>0</v>
      </c>
      <c r="I21" s="56">
        <v>0</v>
      </c>
      <c r="J21" s="67">
        <v>0</v>
      </c>
      <c r="K21" s="56">
        <v>0</v>
      </c>
    </row>
    <row r="22" spans="1:11" s="44" customFormat="1" ht="20.399999999999999" customHeight="1" x14ac:dyDescent="0.25">
      <c r="A22" s="69" t="s">
        <v>116</v>
      </c>
      <c r="B22" s="54"/>
      <c r="C22" s="55" t="s">
        <v>73</v>
      </c>
      <c r="D22" s="52">
        <f>E22+G22+J22</f>
        <v>0</v>
      </c>
      <c r="E22" s="63">
        <v>0</v>
      </c>
      <c r="F22" s="56">
        <v>0</v>
      </c>
      <c r="G22" s="56">
        <v>0</v>
      </c>
      <c r="H22" s="56">
        <v>0</v>
      </c>
      <c r="I22" s="56">
        <v>0</v>
      </c>
      <c r="J22" s="67">
        <v>0</v>
      </c>
      <c r="K22" s="56">
        <v>0</v>
      </c>
    </row>
    <row r="23" spans="1:11" s="44" customFormat="1" ht="30" customHeight="1" x14ac:dyDescent="0.25">
      <c r="A23" s="69" t="s">
        <v>152</v>
      </c>
      <c r="B23" s="54"/>
      <c r="C23" s="55" t="s">
        <v>73</v>
      </c>
      <c r="D23" s="52">
        <f>E23+G23+J23</f>
        <v>1000</v>
      </c>
      <c r="E23" s="63">
        <v>0</v>
      </c>
      <c r="F23" s="56">
        <v>0</v>
      </c>
      <c r="G23" s="56">
        <v>0</v>
      </c>
      <c r="H23" s="56">
        <v>0</v>
      </c>
      <c r="I23" s="56">
        <v>0</v>
      </c>
      <c r="J23" s="67">
        <v>1000</v>
      </c>
      <c r="K23" s="56">
        <v>0</v>
      </c>
    </row>
    <row r="24" spans="1:11" s="44" customFormat="1" ht="15.6" x14ac:dyDescent="0.25">
      <c r="A24" s="69" t="s">
        <v>79</v>
      </c>
      <c r="B24" s="54"/>
      <c r="C24" s="55" t="s">
        <v>80</v>
      </c>
      <c r="D24" s="52">
        <f>G24</f>
        <v>0</v>
      </c>
      <c r="E24" s="63">
        <v>0</v>
      </c>
      <c r="F24" s="56">
        <v>0</v>
      </c>
      <c r="G24" s="56">
        <v>0</v>
      </c>
      <c r="H24" s="56">
        <v>0</v>
      </c>
      <c r="I24" s="56">
        <v>0</v>
      </c>
      <c r="J24" s="67"/>
      <c r="K24" s="56">
        <v>0</v>
      </c>
    </row>
    <row r="25" spans="1:11" s="44" customFormat="1" ht="29.4" customHeight="1" x14ac:dyDescent="0.25">
      <c r="A25" s="69" t="s">
        <v>138</v>
      </c>
      <c r="B25" s="54"/>
      <c r="C25" s="55" t="s">
        <v>78</v>
      </c>
      <c r="D25" s="52">
        <f>E25+G25+J25</f>
        <v>0</v>
      </c>
      <c r="E25" s="63">
        <v>0</v>
      </c>
      <c r="F25" s="56">
        <v>0</v>
      </c>
      <c r="G25" s="56">
        <v>0</v>
      </c>
      <c r="H25" s="56">
        <v>0</v>
      </c>
      <c r="I25" s="56">
        <v>0</v>
      </c>
      <c r="J25" s="67">
        <v>0</v>
      </c>
      <c r="K25" s="56">
        <v>0</v>
      </c>
    </row>
    <row r="26" spans="1:11" s="44" customFormat="1" ht="15.6" x14ac:dyDescent="0.25">
      <c r="A26" s="69" t="s">
        <v>79</v>
      </c>
      <c r="B26" s="54"/>
      <c r="C26" s="55" t="s">
        <v>81</v>
      </c>
      <c r="D26" s="52">
        <v>0</v>
      </c>
      <c r="E26" s="63">
        <v>0</v>
      </c>
      <c r="F26" s="56">
        <v>0</v>
      </c>
      <c r="G26" s="56">
        <v>0</v>
      </c>
      <c r="H26" s="56">
        <v>0</v>
      </c>
      <c r="I26" s="56">
        <v>0</v>
      </c>
      <c r="J26" s="67">
        <v>0</v>
      </c>
      <c r="K26" s="56">
        <v>0</v>
      </c>
    </row>
    <row r="27" spans="1:11" s="44" customFormat="1" ht="15.6" x14ac:dyDescent="0.25">
      <c r="A27" s="69" t="s">
        <v>139</v>
      </c>
      <c r="B27" s="54"/>
      <c r="C27" s="55" t="s">
        <v>82</v>
      </c>
      <c r="D27" s="52">
        <f>E27+J27</f>
        <v>0</v>
      </c>
      <c r="E27" s="63">
        <v>0</v>
      </c>
      <c r="F27" s="56">
        <v>0</v>
      </c>
      <c r="G27" s="56">
        <v>0</v>
      </c>
      <c r="H27" s="56">
        <v>0</v>
      </c>
      <c r="I27" s="56">
        <v>0</v>
      </c>
      <c r="J27" s="67">
        <v>0</v>
      </c>
      <c r="K27" s="56">
        <v>0</v>
      </c>
    </row>
    <row r="28" spans="1:11" s="44" customFormat="1" ht="15.6" x14ac:dyDescent="0.25">
      <c r="A28" s="69" t="s">
        <v>84</v>
      </c>
      <c r="B28" s="54" t="s">
        <v>122</v>
      </c>
      <c r="C28" s="55"/>
      <c r="D28" s="52">
        <f t="shared" ref="D28" si="3">E28+G28+J28</f>
        <v>0.01</v>
      </c>
      <c r="E28" s="63">
        <v>0</v>
      </c>
      <c r="F28" s="56">
        <v>0</v>
      </c>
      <c r="G28" s="56">
        <v>0.01</v>
      </c>
      <c r="H28" s="56">
        <v>0</v>
      </c>
      <c r="I28" s="56">
        <v>0</v>
      </c>
      <c r="J28" s="67">
        <v>0</v>
      </c>
      <c r="K28" s="56">
        <v>0</v>
      </c>
    </row>
    <row r="29" spans="1:11" s="44" customFormat="1" ht="16.2" thickBot="1" x14ac:dyDescent="0.3">
      <c r="A29" s="69" t="s">
        <v>85</v>
      </c>
      <c r="B29" s="54" t="s">
        <v>86</v>
      </c>
      <c r="C29" s="55"/>
      <c r="D29" s="57">
        <v>0</v>
      </c>
      <c r="E29" s="63">
        <v>0</v>
      </c>
      <c r="F29" s="56">
        <v>0</v>
      </c>
      <c r="G29" s="56">
        <v>0</v>
      </c>
      <c r="H29" s="56">
        <v>0</v>
      </c>
      <c r="I29" s="56">
        <v>0</v>
      </c>
      <c r="J29" s="67">
        <v>0</v>
      </c>
      <c r="K29" s="56">
        <v>0</v>
      </c>
    </row>
    <row r="31" spans="1:11" ht="12.75" customHeight="1" x14ac:dyDescent="0.25">
      <c r="D31" s="81">
        <f>D18+D23</f>
        <v>96318</v>
      </c>
      <c r="J31" s="80">
        <f>J23</f>
        <v>1000</v>
      </c>
    </row>
  </sheetData>
  <mergeCells count="14">
    <mergeCell ref="J7:K7"/>
    <mergeCell ref="A2:J2"/>
    <mergeCell ref="A3:J3"/>
    <mergeCell ref="E7:E8"/>
    <mergeCell ref="F7:F8"/>
    <mergeCell ref="G7:G8"/>
    <mergeCell ref="H7:H8"/>
    <mergeCell ref="D6:D8"/>
    <mergeCell ref="A5:A8"/>
    <mergeCell ref="B5:B8"/>
    <mergeCell ref="C5:C8"/>
    <mergeCell ref="D5:K5"/>
    <mergeCell ref="E6:K6"/>
    <mergeCell ref="I7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3" zoomScale="90" zoomScaleNormal="90" workbookViewId="0">
      <selection activeCell="D32" sqref="D32"/>
    </sheetView>
  </sheetViews>
  <sheetFormatPr defaultRowHeight="12.75" customHeight="1" x14ac:dyDescent="0.25"/>
  <cols>
    <col min="1" max="1" width="54.21875" customWidth="1"/>
    <col min="2" max="2" width="8.109375" customWidth="1"/>
    <col min="3" max="3" width="13.5546875" customWidth="1"/>
    <col min="4" max="4" width="15" customWidth="1"/>
    <col min="5" max="5" width="20.88671875" customWidth="1"/>
    <col min="6" max="6" width="14.5546875" customWidth="1"/>
    <col min="7" max="7" width="13" customWidth="1"/>
    <col min="8" max="8" width="16.3320312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60</v>
      </c>
    </row>
    <row r="2" spans="1:11" ht="14.25" customHeight="1" x14ac:dyDescent="0.25">
      <c r="A2" s="83" t="s">
        <v>59</v>
      </c>
      <c r="B2" s="83"/>
      <c r="C2" s="83"/>
      <c r="D2" s="83"/>
      <c r="E2" s="83"/>
      <c r="F2" s="83"/>
      <c r="G2" s="83"/>
      <c r="H2" s="83"/>
      <c r="I2" s="83"/>
      <c r="J2" s="83"/>
    </row>
    <row r="3" spans="1:11" ht="14.25" customHeight="1" x14ac:dyDescent="0.25">
      <c r="A3" s="123" t="s">
        <v>151</v>
      </c>
      <c r="B3" s="83"/>
      <c r="C3" s="83"/>
      <c r="D3" s="83"/>
      <c r="E3" s="83"/>
      <c r="F3" s="83"/>
      <c r="G3" s="83"/>
      <c r="H3" s="83"/>
      <c r="I3" s="83"/>
      <c r="J3" s="83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thickBot="1" x14ac:dyDescent="0.3">
      <c r="A5" s="113" t="s">
        <v>42</v>
      </c>
      <c r="B5" s="113" t="s">
        <v>61</v>
      </c>
      <c r="C5" s="113" t="s">
        <v>62</v>
      </c>
      <c r="D5" s="118" t="s">
        <v>63</v>
      </c>
      <c r="E5" s="119"/>
      <c r="F5" s="119"/>
      <c r="G5" s="119"/>
      <c r="H5" s="119"/>
      <c r="I5" s="119"/>
      <c r="J5" s="119"/>
      <c r="K5" s="120"/>
    </row>
    <row r="6" spans="1:11" ht="12.75" customHeight="1" x14ac:dyDescent="0.25">
      <c r="A6" s="115"/>
      <c r="B6" s="115"/>
      <c r="C6" s="116"/>
      <c r="D6" s="124" t="s">
        <v>124</v>
      </c>
      <c r="E6" s="119" t="s">
        <v>65</v>
      </c>
      <c r="F6" s="119"/>
      <c r="G6" s="119"/>
      <c r="H6" s="119"/>
      <c r="I6" s="119"/>
      <c r="J6" s="119"/>
      <c r="K6" s="120"/>
    </row>
    <row r="7" spans="1:11" ht="12.75" customHeight="1" x14ac:dyDescent="0.25">
      <c r="A7" s="115"/>
      <c r="B7" s="115"/>
      <c r="C7" s="116"/>
      <c r="D7" s="125"/>
      <c r="E7" s="109" t="s">
        <v>66</v>
      </c>
      <c r="F7" s="113" t="s">
        <v>67</v>
      </c>
      <c r="G7" s="113" t="s">
        <v>68</v>
      </c>
      <c r="H7" s="113" t="s">
        <v>69</v>
      </c>
      <c r="I7" s="113" t="s">
        <v>70</v>
      </c>
      <c r="J7" s="121" t="s">
        <v>71</v>
      </c>
      <c r="K7" s="122"/>
    </row>
    <row r="8" spans="1:11" ht="134.25" customHeight="1" x14ac:dyDescent="0.25">
      <c r="A8" s="114"/>
      <c r="B8" s="114"/>
      <c r="C8" s="117"/>
      <c r="D8" s="126"/>
      <c r="E8" s="110"/>
      <c r="F8" s="114"/>
      <c r="G8" s="114"/>
      <c r="H8" s="114"/>
      <c r="I8" s="114"/>
      <c r="J8" s="66" t="s">
        <v>64</v>
      </c>
      <c r="K8" s="71" t="s">
        <v>72</v>
      </c>
    </row>
    <row r="9" spans="1:11" ht="12.75" customHeight="1" x14ac:dyDescent="0.25">
      <c r="A9" s="71">
        <v>1</v>
      </c>
      <c r="B9" s="71">
        <v>2</v>
      </c>
      <c r="C9" s="70">
        <v>3</v>
      </c>
      <c r="D9" s="48">
        <v>4</v>
      </c>
      <c r="E9" s="62">
        <v>5</v>
      </c>
      <c r="F9" s="71"/>
      <c r="G9" s="71">
        <v>6</v>
      </c>
      <c r="H9" s="71">
        <v>7</v>
      </c>
      <c r="I9" s="71">
        <v>8</v>
      </c>
      <c r="J9" s="66">
        <v>9</v>
      </c>
      <c r="K9" s="71">
        <v>10</v>
      </c>
    </row>
    <row r="10" spans="1:11" ht="16.2" customHeight="1" x14ac:dyDescent="0.25">
      <c r="A10" s="68" t="s">
        <v>130</v>
      </c>
      <c r="B10" s="50"/>
      <c r="C10" s="51" t="s">
        <v>119</v>
      </c>
      <c r="D10" s="52">
        <f>J10</f>
        <v>1000</v>
      </c>
      <c r="E10" s="63">
        <v>0</v>
      </c>
      <c r="F10" s="53">
        <v>0</v>
      </c>
      <c r="G10" s="53">
        <v>0</v>
      </c>
      <c r="H10" s="53">
        <v>0</v>
      </c>
      <c r="I10" s="53">
        <v>0</v>
      </c>
      <c r="J10" s="67">
        <v>1000</v>
      </c>
      <c r="K10" s="53">
        <v>0</v>
      </c>
    </row>
    <row r="11" spans="1:11" ht="43.2" customHeight="1" x14ac:dyDescent="0.25">
      <c r="A11" s="69" t="s">
        <v>120</v>
      </c>
      <c r="B11" s="54"/>
      <c r="C11" s="55" t="s">
        <v>119</v>
      </c>
      <c r="D11" s="52">
        <f>E11</f>
        <v>2223596</v>
      </c>
      <c r="E11" s="63">
        <v>2223596</v>
      </c>
      <c r="F11" s="56">
        <v>0</v>
      </c>
      <c r="G11" s="56">
        <v>0</v>
      </c>
      <c r="H11" s="56">
        <v>0</v>
      </c>
      <c r="I11" s="56">
        <v>0</v>
      </c>
      <c r="J11" s="67">
        <v>0</v>
      </c>
      <c r="K11" s="56">
        <v>0</v>
      </c>
    </row>
    <row r="12" spans="1:11" s="44" customFormat="1" ht="15.6" x14ac:dyDescent="0.25">
      <c r="A12" s="69" t="s">
        <v>131</v>
      </c>
      <c r="B12" s="54"/>
      <c r="C12" s="55" t="s">
        <v>83</v>
      </c>
      <c r="D12" s="52">
        <f t="shared" ref="D12" si="0">E12+G12+J12</f>
        <v>1987469</v>
      </c>
      <c r="E12" s="63">
        <v>1987469</v>
      </c>
      <c r="F12" s="56">
        <v>0</v>
      </c>
      <c r="G12" s="56">
        <v>0</v>
      </c>
      <c r="H12" s="56">
        <v>0</v>
      </c>
      <c r="I12" s="56">
        <v>0</v>
      </c>
      <c r="J12" s="67">
        <v>0</v>
      </c>
      <c r="K12" s="56">
        <v>0</v>
      </c>
    </row>
    <row r="13" spans="1:11" s="44" customFormat="1" ht="15.6" x14ac:dyDescent="0.25">
      <c r="A13" s="69" t="s">
        <v>75</v>
      </c>
      <c r="B13" s="54"/>
      <c r="C13" s="55" t="s">
        <v>76</v>
      </c>
      <c r="D13" s="52">
        <v>0</v>
      </c>
      <c r="E13" s="63">
        <v>0</v>
      </c>
      <c r="F13" s="56">
        <v>0</v>
      </c>
      <c r="G13" s="56">
        <v>0</v>
      </c>
      <c r="H13" s="56">
        <v>0</v>
      </c>
      <c r="I13" s="56">
        <v>0</v>
      </c>
      <c r="J13" s="67">
        <v>0</v>
      </c>
      <c r="K13" s="56">
        <v>0</v>
      </c>
    </row>
    <row r="14" spans="1:11" s="44" customFormat="1" ht="15.6" x14ac:dyDescent="0.25">
      <c r="A14" s="69" t="s">
        <v>75</v>
      </c>
      <c r="B14" s="54"/>
      <c r="C14" s="55" t="s">
        <v>77</v>
      </c>
      <c r="D14" s="52">
        <v>0</v>
      </c>
      <c r="E14" s="63">
        <v>0</v>
      </c>
      <c r="F14" s="56">
        <v>0</v>
      </c>
      <c r="G14" s="56">
        <v>0</v>
      </c>
      <c r="H14" s="56">
        <v>0</v>
      </c>
      <c r="I14" s="56">
        <v>0</v>
      </c>
      <c r="J14" s="67">
        <v>0</v>
      </c>
      <c r="K14" s="56">
        <v>0</v>
      </c>
    </row>
    <row r="15" spans="1:11" s="44" customFormat="1" ht="46.8" customHeight="1" x14ac:dyDescent="0.25">
      <c r="A15" s="69" t="s">
        <v>132</v>
      </c>
      <c r="B15" s="54"/>
      <c r="C15" s="55" t="s">
        <v>74</v>
      </c>
      <c r="D15" s="52">
        <f>E15</f>
        <v>236127</v>
      </c>
      <c r="E15" s="63">
        <v>236127</v>
      </c>
      <c r="F15" s="56">
        <v>0</v>
      </c>
      <c r="G15" s="56">
        <v>0</v>
      </c>
      <c r="H15" s="56">
        <v>0</v>
      </c>
      <c r="I15" s="56">
        <v>0</v>
      </c>
      <c r="J15" s="67">
        <v>0</v>
      </c>
      <c r="K15" s="56">
        <v>0</v>
      </c>
    </row>
    <row r="16" spans="1:11" s="44" customFormat="1" ht="15.6" x14ac:dyDescent="0.25">
      <c r="A16" s="69" t="s">
        <v>133</v>
      </c>
      <c r="B16" s="54"/>
      <c r="C16" s="55" t="s">
        <v>73</v>
      </c>
      <c r="D16" s="52">
        <f t="shared" ref="D16:D17" si="1">E16+G16+J16</f>
        <v>0</v>
      </c>
      <c r="E16" s="63">
        <v>0</v>
      </c>
      <c r="F16" s="56">
        <v>0</v>
      </c>
      <c r="G16" s="56">
        <v>0</v>
      </c>
      <c r="H16" s="56">
        <v>0</v>
      </c>
      <c r="I16" s="56">
        <v>0</v>
      </c>
      <c r="J16" s="67">
        <v>0</v>
      </c>
      <c r="K16" s="56">
        <v>0</v>
      </c>
    </row>
    <row r="17" spans="1:11" s="44" customFormat="1" ht="15.6" x14ac:dyDescent="0.25">
      <c r="A17" s="69" t="s">
        <v>141</v>
      </c>
      <c r="B17" s="54"/>
      <c r="C17" s="55" t="s">
        <v>73</v>
      </c>
      <c r="D17" s="52">
        <f t="shared" si="1"/>
        <v>0</v>
      </c>
      <c r="E17" s="63">
        <v>0</v>
      </c>
      <c r="F17" s="56">
        <v>0</v>
      </c>
      <c r="G17" s="56">
        <v>0</v>
      </c>
      <c r="H17" s="56">
        <v>0</v>
      </c>
      <c r="I17" s="56">
        <v>0</v>
      </c>
      <c r="J17" s="67">
        <v>0</v>
      </c>
      <c r="K17" s="56">
        <v>0</v>
      </c>
    </row>
    <row r="18" spans="1:11" s="44" customFormat="1" ht="15.6" x14ac:dyDescent="0.25">
      <c r="A18" s="69" t="s">
        <v>135</v>
      </c>
      <c r="B18" s="54"/>
      <c r="C18" s="55" t="s">
        <v>73</v>
      </c>
      <c r="D18" s="52">
        <f>E18+G18</f>
        <v>0</v>
      </c>
      <c r="E18" s="63">
        <v>0</v>
      </c>
      <c r="F18" s="56">
        <v>0</v>
      </c>
      <c r="G18" s="56">
        <v>0</v>
      </c>
      <c r="H18" s="56">
        <v>0</v>
      </c>
      <c r="I18" s="56">
        <v>0</v>
      </c>
      <c r="J18" s="67">
        <v>0</v>
      </c>
      <c r="K18" s="56">
        <v>0</v>
      </c>
    </row>
    <row r="19" spans="1:11" s="44" customFormat="1" ht="27.6" x14ac:dyDescent="0.25">
      <c r="A19" s="69" t="s">
        <v>115</v>
      </c>
      <c r="B19" s="54"/>
      <c r="C19" s="55" t="s">
        <v>73</v>
      </c>
      <c r="D19" s="52">
        <v>0</v>
      </c>
      <c r="E19" s="63">
        <v>0</v>
      </c>
      <c r="F19" s="56">
        <v>0</v>
      </c>
      <c r="G19" s="56">
        <v>0</v>
      </c>
      <c r="H19" s="56">
        <v>0</v>
      </c>
      <c r="I19" s="56">
        <v>0</v>
      </c>
      <c r="J19" s="67">
        <v>0</v>
      </c>
      <c r="K19" s="56">
        <v>0</v>
      </c>
    </row>
    <row r="20" spans="1:11" s="44" customFormat="1" ht="17.399999999999999" customHeight="1" x14ac:dyDescent="0.25">
      <c r="A20" s="69" t="s">
        <v>136</v>
      </c>
      <c r="B20" s="54"/>
      <c r="C20" s="55" t="s">
        <v>73</v>
      </c>
      <c r="D20" s="52">
        <f t="shared" ref="D20:D21" si="2">E20+G20+J20</f>
        <v>0</v>
      </c>
      <c r="E20" s="63">
        <v>0</v>
      </c>
      <c r="F20" s="56">
        <v>0</v>
      </c>
      <c r="G20" s="56">
        <v>0</v>
      </c>
      <c r="H20" s="56">
        <v>0</v>
      </c>
      <c r="I20" s="56">
        <v>0</v>
      </c>
      <c r="J20" s="67">
        <v>0</v>
      </c>
      <c r="K20" s="56">
        <v>0</v>
      </c>
    </row>
    <row r="21" spans="1:11" s="44" customFormat="1" ht="15.6" x14ac:dyDescent="0.25">
      <c r="A21" s="69" t="s">
        <v>137</v>
      </c>
      <c r="B21" s="54"/>
      <c r="C21" s="55" t="s">
        <v>73</v>
      </c>
      <c r="D21" s="52">
        <f t="shared" si="2"/>
        <v>0</v>
      </c>
      <c r="E21" s="63">
        <v>0</v>
      </c>
      <c r="F21" s="56">
        <v>0</v>
      </c>
      <c r="G21" s="56">
        <v>0</v>
      </c>
      <c r="H21" s="56">
        <v>0</v>
      </c>
      <c r="I21" s="56">
        <v>0</v>
      </c>
      <c r="J21" s="67">
        <v>0</v>
      </c>
      <c r="K21" s="56">
        <v>0</v>
      </c>
    </row>
    <row r="22" spans="1:11" s="44" customFormat="1" ht="16.2" customHeight="1" x14ac:dyDescent="0.25">
      <c r="A22" s="69" t="s">
        <v>116</v>
      </c>
      <c r="B22" s="54"/>
      <c r="C22" s="55" t="s">
        <v>73</v>
      </c>
      <c r="D22" s="52">
        <f>E22+G22+J22</f>
        <v>0</v>
      </c>
      <c r="E22" s="63">
        <v>0</v>
      </c>
      <c r="F22" s="56">
        <v>0</v>
      </c>
      <c r="G22" s="56">
        <v>0</v>
      </c>
      <c r="H22" s="56">
        <v>0</v>
      </c>
      <c r="I22" s="56">
        <v>0</v>
      </c>
      <c r="J22" s="67">
        <v>0</v>
      </c>
      <c r="K22" s="56">
        <v>0</v>
      </c>
    </row>
    <row r="23" spans="1:11" s="44" customFormat="1" ht="30" customHeight="1" x14ac:dyDescent="0.25">
      <c r="A23" s="69" t="s">
        <v>152</v>
      </c>
      <c r="B23" s="54"/>
      <c r="C23" s="55" t="s">
        <v>73</v>
      </c>
      <c r="D23" s="52">
        <f>E23+G23+J23</f>
        <v>1000</v>
      </c>
      <c r="E23" s="63">
        <v>0</v>
      </c>
      <c r="F23" s="56">
        <v>0</v>
      </c>
      <c r="G23" s="56">
        <v>0</v>
      </c>
      <c r="H23" s="56">
        <v>0</v>
      </c>
      <c r="I23" s="56">
        <v>0</v>
      </c>
      <c r="J23" s="67">
        <v>1000</v>
      </c>
      <c r="K23" s="56">
        <v>0</v>
      </c>
    </row>
    <row r="24" spans="1:11" s="44" customFormat="1" ht="15.6" x14ac:dyDescent="0.25">
      <c r="A24" s="69" t="s">
        <v>79</v>
      </c>
      <c r="B24" s="54"/>
      <c r="C24" s="55" t="s">
        <v>80</v>
      </c>
      <c r="D24" s="52">
        <f>G24</f>
        <v>0</v>
      </c>
      <c r="E24" s="63">
        <v>0</v>
      </c>
      <c r="F24" s="56">
        <v>0</v>
      </c>
      <c r="G24" s="56">
        <v>0</v>
      </c>
      <c r="H24" s="56">
        <v>0</v>
      </c>
      <c r="I24" s="56">
        <v>0</v>
      </c>
      <c r="J24" s="67"/>
      <c r="K24" s="56">
        <v>0</v>
      </c>
    </row>
    <row r="25" spans="1:11" s="44" customFormat="1" ht="27.6" x14ac:dyDescent="0.25">
      <c r="A25" s="69" t="s">
        <v>138</v>
      </c>
      <c r="B25" s="54"/>
      <c r="C25" s="55" t="s">
        <v>78</v>
      </c>
      <c r="D25" s="52">
        <f>E25+G25+J25</f>
        <v>0</v>
      </c>
      <c r="E25" s="63">
        <v>0</v>
      </c>
      <c r="F25" s="56">
        <v>0</v>
      </c>
      <c r="G25" s="56">
        <v>0</v>
      </c>
      <c r="H25" s="56">
        <v>0</v>
      </c>
      <c r="I25" s="56">
        <v>0</v>
      </c>
      <c r="J25" s="67">
        <v>0</v>
      </c>
      <c r="K25" s="56">
        <v>0</v>
      </c>
    </row>
    <row r="26" spans="1:11" s="44" customFormat="1" ht="15.6" x14ac:dyDescent="0.25">
      <c r="A26" s="69" t="s">
        <v>79</v>
      </c>
      <c r="B26" s="54"/>
      <c r="C26" s="55" t="s">
        <v>81</v>
      </c>
      <c r="D26" s="52">
        <v>0</v>
      </c>
      <c r="E26" s="63">
        <v>0</v>
      </c>
      <c r="F26" s="56">
        <v>0</v>
      </c>
      <c r="G26" s="56">
        <v>0</v>
      </c>
      <c r="H26" s="56">
        <v>0</v>
      </c>
      <c r="I26" s="56">
        <v>0</v>
      </c>
      <c r="J26" s="67">
        <v>0</v>
      </c>
      <c r="K26" s="56">
        <v>0</v>
      </c>
    </row>
    <row r="27" spans="1:11" s="44" customFormat="1" ht="15.6" x14ac:dyDescent="0.25">
      <c r="A27" s="69" t="s">
        <v>139</v>
      </c>
      <c r="B27" s="54"/>
      <c r="C27" s="55" t="s">
        <v>82</v>
      </c>
      <c r="D27" s="52">
        <f>E27+J27</f>
        <v>0</v>
      </c>
      <c r="E27" s="63">
        <v>0</v>
      </c>
      <c r="F27" s="56">
        <v>0</v>
      </c>
      <c r="G27" s="56">
        <v>0</v>
      </c>
      <c r="H27" s="56">
        <v>0</v>
      </c>
      <c r="I27" s="56">
        <v>0</v>
      </c>
      <c r="J27" s="67">
        <v>0</v>
      </c>
      <c r="K27" s="56">
        <v>0</v>
      </c>
    </row>
    <row r="28" spans="1:11" s="44" customFormat="1" ht="15.6" x14ac:dyDescent="0.25">
      <c r="A28" s="69" t="s">
        <v>84</v>
      </c>
      <c r="B28" s="54" t="s">
        <v>122</v>
      </c>
      <c r="C28" s="55"/>
      <c r="D28" s="52">
        <f t="shared" ref="D28" si="3">E28+G28+J28</f>
        <v>0.01</v>
      </c>
      <c r="E28" s="63">
        <v>0</v>
      </c>
      <c r="F28" s="56">
        <v>0</v>
      </c>
      <c r="G28" s="56">
        <v>0.01</v>
      </c>
      <c r="H28" s="56">
        <v>0</v>
      </c>
      <c r="I28" s="56">
        <v>0</v>
      </c>
      <c r="J28" s="67">
        <v>0</v>
      </c>
      <c r="K28" s="56">
        <v>0</v>
      </c>
    </row>
    <row r="29" spans="1:11" s="44" customFormat="1" ht="16.2" thickBot="1" x14ac:dyDescent="0.3">
      <c r="A29" s="69" t="s">
        <v>85</v>
      </c>
      <c r="B29" s="54" t="s">
        <v>86</v>
      </c>
      <c r="C29" s="55"/>
      <c r="D29" s="57">
        <v>0</v>
      </c>
      <c r="E29" s="63">
        <v>0</v>
      </c>
      <c r="F29" s="56">
        <v>0</v>
      </c>
      <c r="G29" s="56">
        <v>0</v>
      </c>
      <c r="H29" s="56">
        <v>0</v>
      </c>
      <c r="I29" s="56">
        <v>0</v>
      </c>
      <c r="J29" s="67">
        <v>0</v>
      </c>
      <c r="K29" s="56">
        <v>0</v>
      </c>
    </row>
    <row r="31" spans="1:11" ht="12.75" customHeight="1" x14ac:dyDescent="0.25">
      <c r="D31" s="80">
        <f>D23</f>
        <v>1000</v>
      </c>
      <c r="J31" s="80">
        <f>J23</f>
        <v>1000</v>
      </c>
    </row>
  </sheetData>
  <mergeCells count="14">
    <mergeCell ref="J7:K7"/>
    <mergeCell ref="F7:F8"/>
    <mergeCell ref="G7:G8"/>
    <mergeCell ref="H7:H8"/>
    <mergeCell ref="A2:J2"/>
    <mergeCell ref="A3:J3"/>
    <mergeCell ref="E7:E8"/>
    <mergeCell ref="D6:D8"/>
    <mergeCell ref="A5:A8"/>
    <mergeCell ref="B5:B8"/>
    <mergeCell ref="C5:C8"/>
    <mergeCell ref="D5:K5"/>
    <mergeCell ref="E6:K6"/>
    <mergeCell ref="I7:I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I12" sqref="I12"/>
    </sheetView>
  </sheetViews>
  <sheetFormatPr defaultRowHeight="12.75" customHeight="1" x14ac:dyDescent="0.25"/>
  <cols>
    <col min="1" max="1" width="23.5546875" customWidth="1"/>
    <col min="2" max="2" width="8.6640625" customWidth="1"/>
    <col min="3" max="6" width="13.6640625" customWidth="1"/>
    <col min="7" max="7" width="13.6640625" style="76" customWidth="1"/>
    <col min="8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60"/>
      <c r="H1" s="28"/>
      <c r="I1" s="28"/>
      <c r="J1" s="28"/>
      <c r="K1" s="28"/>
      <c r="L1" s="28" t="s">
        <v>87</v>
      </c>
    </row>
    <row r="2" spans="1:12" ht="26.25" customHeight="1" x14ac:dyDescent="0.25">
      <c r="A2" s="127" t="s">
        <v>88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4.25" customHeight="1" x14ac:dyDescent="0.25">
      <c r="A3" s="128" t="s">
        <v>151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2" ht="12.75" customHeight="1" x14ac:dyDescent="0.25">
      <c r="A4" s="27"/>
      <c r="B4" s="27"/>
      <c r="C4" s="27"/>
      <c r="D4" s="27"/>
      <c r="E4" s="27"/>
      <c r="F4" s="27"/>
      <c r="G4" s="61"/>
      <c r="H4" s="27"/>
      <c r="I4" s="27"/>
      <c r="J4" s="27"/>
      <c r="K4" s="27"/>
    </row>
    <row r="5" spans="1:12" ht="30.75" customHeight="1" x14ac:dyDescent="0.25">
      <c r="A5" s="129" t="s">
        <v>42</v>
      </c>
      <c r="B5" s="129" t="s">
        <v>61</v>
      </c>
      <c r="C5" s="129" t="s">
        <v>89</v>
      </c>
      <c r="D5" s="130" t="s">
        <v>90</v>
      </c>
      <c r="E5" s="130"/>
      <c r="F5" s="130"/>
      <c r="G5" s="130"/>
      <c r="H5" s="130"/>
      <c r="I5" s="130"/>
      <c r="J5" s="130"/>
      <c r="K5" s="130"/>
      <c r="L5" s="130"/>
    </row>
    <row r="6" spans="1:12" ht="15.45" customHeight="1" x14ac:dyDescent="0.25">
      <c r="A6" s="129"/>
      <c r="B6" s="129"/>
      <c r="C6" s="129"/>
      <c r="D6" s="129" t="s">
        <v>91</v>
      </c>
      <c r="E6" s="129"/>
      <c r="F6" s="129"/>
      <c r="G6" s="130" t="s">
        <v>65</v>
      </c>
      <c r="H6" s="130"/>
      <c r="I6" s="130"/>
      <c r="J6" s="130"/>
      <c r="K6" s="130"/>
      <c r="L6" s="130"/>
    </row>
    <row r="7" spans="1:12" ht="92.25" customHeight="1" x14ac:dyDescent="0.25">
      <c r="A7" s="129"/>
      <c r="B7" s="129"/>
      <c r="C7" s="129"/>
      <c r="D7" s="129"/>
      <c r="E7" s="129"/>
      <c r="F7" s="129"/>
      <c r="G7" s="130" t="s">
        <v>92</v>
      </c>
      <c r="H7" s="130"/>
      <c r="I7" s="130"/>
      <c r="J7" s="130" t="s">
        <v>93</v>
      </c>
      <c r="K7" s="130"/>
      <c r="L7" s="130"/>
    </row>
    <row r="8" spans="1:12" ht="66.900000000000006" customHeight="1" x14ac:dyDescent="0.25">
      <c r="A8" s="129"/>
      <c r="B8" s="129"/>
      <c r="C8" s="129"/>
      <c r="D8" s="29" t="s">
        <v>126</v>
      </c>
      <c r="E8" s="29" t="s">
        <v>127</v>
      </c>
      <c r="F8" s="70" t="s">
        <v>128</v>
      </c>
      <c r="G8" s="78" t="s">
        <v>126</v>
      </c>
      <c r="H8" s="72" t="s">
        <v>127</v>
      </c>
      <c r="I8" s="71" t="s">
        <v>128</v>
      </c>
      <c r="J8" s="71" t="s">
        <v>126</v>
      </c>
      <c r="K8" s="71" t="s">
        <v>127</v>
      </c>
      <c r="L8" s="71" t="s">
        <v>128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70">
        <v>6</v>
      </c>
      <c r="G9" s="78">
        <v>7</v>
      </c>
      <c r="H9" s="72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94</v>
      </c>
      <c r="B10" s="34"/>
      <c r="C10" s="34" t="s">
        <v>125</v>
      </c>
      <c r="D10" s="49">
        <f>G10</f>
        <v>13695.63</v>
      </c>
      <c r="E10" s="49">
        <v>0</v>
      </c>
      <c r="F10" s="75">
        <v>0</v>
      </c>
      <c r="G10" s="79">
        <v>13695.63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</row>
    <row r="11" spans="1:12" ht="39.6" x14ac:dyDescent="0.25">
      <c r="A11" s="33" t="s">
        <v>95</v>
      </c>
      <c r="B11" s="34"/>
      <c r="C11" s="34" t="s">
        <v>125</v>
      </c>
      <c r="D11" s="49">
        <f>G11</f>
        <v>1058885.3799999999</v>
      </c>
      <c r="E11" s="49">
        <f>H11</f>
        <v>96318</v>
      </c>
      <c r="F11" s="75">
        <f>I11</f>
        <v>1000</v>
      </c>
      <c r="G11" s="79">
        <v>1058885.3799999999</v>
      </c>
      <c r="H11" s="49">
        <v>96318</v>
      </c>
      <c r="I11" s="49">
        <v>1000</v>
      </c>
      <c r="J11" s="49">
        <v>0</v>
      </c>
      <c r="K11" s="49">
        <v>0</v>
      </c>
      <c r="L11" s="49">
        <v>0</v>
      </c>
    </row>
    <row r="12" spans="1:12" ht="39.6" x14ac:dyDescent="0.25">
      <c r="A12" s="33" t="s">
        <v>96</v>
      </c>
      <c r="B12" s="34"/>
      <c r="C12" s="34" t="s">
        <v>125</v>
      </c>
      <c r="D12" s="49">
        <f>D11-D10</f>
        <v>1045189.7499999999</v>
      </c>
      <c r="E12" s="49">
        <f>H12</f>
        <v>96318</v>
      </c>
      <c r="F12" s="75">
        <f>I12</f>
        <v>1000</v>
      </c>
      <c r="G12" s="79">
        <f>G11-G10</f>
        <v>1045189.7499999999</v>
      </c>
      <c r="H12" s="79">
        <f>H11-H10</f>
        <v>96318</v>
      </c>
      <c r="I12" s="79">
        <f>I11-I10</f>
        <v>1000</v>
      </c>
      <c r="J12" s="49">
        <v>0</v>
      </c>
      <c r="K12" s="49">
        <v>0</v>
      </c>
      <c r="L12" s="49">
        <v>0</v>
      </c>
    </row>
    <row r="13" spans="1:12" ht="12.75" customHeight="1" x14ac:dyDescent="0.25">
      <c r="G13" s="77"/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97</v>
      </c>
    </row>
    <row r="2" spans="1:3" ht="14.25" customHeight="1" x14ac:dyDescent="0.25">
      <c r="A2" s="83" t="s">
        <v>98</v>
      </c>
      <c r="B2" s="83"/>
      <c r="C2" s="83"/>
    </row>
    <row r="3" spans="1:3" ht="14.25" customHeight="1" x14ac:dyDescent="0.25">
      <c r="A3" s="83" t="s">
        <v>14</v>
      </c>
      <c r="B3" s="83"/>
      <c r="C3" s="83"/>
    </row>
    <row r="4" spans="1:3" ht="14.25" customHeight="1" x14ac:dyDescent="0.25">
      <c r="A4" s="123" t="s">
        <v>151</v>
      </c>
      <c r="B4" s="83"/>
      <c r="C4" s="83"/>
    </row>
    <row r="5" spans="1:3" ht="14.25" customHeight="1" x14ac:dyDescent="0.25">
      <c r="A5" s="83" t="s">
        <v>99</v>
      </c>
      <c r="B5" s="83"/>
      <c r="C5" s="83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61</v>
      </c>
      <c r="C7" s="29" t="s">
        <v>100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84</v>
      </c>
      <c r="B9" s="37" t="s">
        <v>101</v>
      </c>
      <c r="C9" s="35">
        <v>0</v>
      </c>
    </row>
    <row r="10" spans="1:3" ht="12.75" customHeight="1" x14ac:dyDescent="0.25">
      <c r="A10" s="31" t="s">
        <v>85</v>
      </c>
      <c r="B10" s="37" t="s">
        <v>102</v>
      </c>
      <c r="C10" s="35">
        <v>0</v>
      </c>
    </row>
    <row r="11" spans="1:3" ht="12.75" customHeight="1" x14ac:dyDescent="0.25">
      <c r="A11" s="31" t="s">
        <v>103</v>
      </c>
      <c r="B11" s="37" t="s">
        <v>104</v>
      </c>
      <c r="C11" s="35">
        <v>0</v>
      </c>
    </row>
    <row r="12" spans="1:3" ht="13.2" x14ac:dyDescent="0.25">
      <c r="A12" s="31" t="s">
        <v>105</v>
      </c>
      <c r="B12" s="37"/>
      <c r="C12" s="35">
        <v>0</v>
      </c>
    </row>
    <row r="13" spans="1:3" ht="12.75" customHeight="1" x14ac:dyDescent="0.25">
      <c r="A13" s="31" t="s">
        <v>106</v>
      </c>
      <c r="B13" s="37" t="s">
        <v>107</v>
      </c>
      <c r="C13" s="35">
        <v>0</v>
      </c>
    </row>
    <row r="14" spans="1:3" ht="13.2" x14ac:dyDescent="0.25">
      <c r="A14" s="31" t="s">
        <v>108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109</v>
      </c>
    </row>
    <row r="17" spans="1:3" ht="14.25" customHeight="1" x14ac:dyDescent="0.25">
      <c r="A17" s="131" t="s">
        <v>110</v>
      </c>
      <c r="B17" s="131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61</v>
      </c>
      <c r="C19" s="29" t="s">
        <v>111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112</v>
      </c>
      <c r="B21" s="37" t="s">
        <v>101</v>
      </c>
      <c r="C21" s="32"/>
    </row>
    <row r="22" spans="1:3" ht="63.75" customHeight="1" x14ac:dyDescent="0.25">
      <c r="A22" s="31" t="s">
        <v>113</v>
      </c>
      <c r="B22" s="37" t="s">
        <v>102</v>
      </c>
      <c r="C22" s="32"/>
    </row>
    <row r="23" spans="1:3" ht="25.5" customHeight="1" x14ac:dyDescent="0.25">
      <c r="A23" s="31" t="s">
        <v>114</v>
      </c>
      <c r="B23" s="37" t="s">
        <v>104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ФХД (стр.1)</vt:lpstr>
      <vt:lpstr>ФХД (стр.2)</vt:lpstr>
      <vt:lpstr>ФХД 2019</vt:lpstr>
      <vt:lpstr>ФХД 2020</vt:lpstr>
      <vt:lpstr>ФХД 2021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2019'!IS_DOCUMENT</vt:lpstr>
      <vt:lpstr>'ФХД 2020'!IS_DOCUMENT</vt:lpstr>
      <vt:lpstr>'ФХД 2021'!IS_DOCUMENT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2019'!LAST_CELL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2019-07-12T07:08:31Z</cp:lastPrinted>
  <dcterms:created xsi:type="dcterms:W3CDTF">2017-08-21T07:59:50Z</dcterms:created>
  <dcterms:modified xsi:type="dcterms:W3CDTF">2019-09-30T08:34:15Z</dcterms:modified>
</cp:coreProperties>
</file>