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 activeTab="6"/>
  </bookViews>
  <sheets>
    <sheet name="ФХД (стр.1)" sheetId="1" r:id="rId1"/>
    <sheet name="ФХД (стр.2)" sheetId="2" r:id="rId2"/>
    <sheet name="ФХД 2018" sheetId="3" r:id="rId3"/>
    <sheet name="ФХД 2019" sheetId="6" r:id="rId4"/>
    <sheet name="ФХД 2020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2018'!$A$34</definedName>
    <definedName name="IS_DOCUMENT" localSheetId="3">'ФХД 2019'!$A$36</definedName>
    <definedName name="IS_DOCUMENT" localSheetId="4">'ФХД 2020'!$A$36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2018'!$N$33</definedName>
    <definedName name="LAST_CELL" localSheetId="3">'ФХД 2019'!$M$35</definedName>
    <definedName name="LAST_CELL" localSheetId="4">'ФХД 2020'!$M$35</definedName>
  </definedNames>
  <calcPr calcId="145621"/>
</workbook>
</file>

<file path=xl/calcChain.xml><?xml version="1.0" encoding="utf-8"?>
<calcChain xmlns="http://schemas.openxmlformats.org/spreadsheetml/2006/main">
  <c r="D28" i="3" l="1"/>
  <c r="G35" i="3" l="1"/>
  <c r="D11" i="4" l="1"/>
  <c r="D10" i="4"/>
  <c r="J36" i="3"/>
  <c r="E35" i="3"/>
  <c r="D26" i="3"/>
  <c r="D25" i="3"/>
  <c r="D24" i="3"/>
  <c r="D23" i="3"/>
  <c r="D21" i="3"/>
  <c r="D20" i="3"/>
  <c r="D19" i="3"/>
  <c r="D18" i="3"/>
  <c r="D15" i="3"/>
  <c r="D11" i="3"/>
  <c r="D10" i="3"/>
  <c r="D17" i="7" l="1"/>
  <c r="D17" i="6"/>
  <c r="D32" i="3" l="1"/>
  <c r="D14" i="3" l="1"/>
  <c r="D31" i="3"/>
  <c r="D29" i="3"/>
  <c r="D27" i="3"/>
  <c r="D35" i="3" s="1"/>
  <c r="G12" i="4"/>
  <c r="D12" i="4" l="1"/>
</calcChain>
</file>

<file path=xl/sharedStrings.xml><?xml version="1.0" encoding="utf-8"?>
<sst xmlns="http://schemas.openxmlformats.org/spreadsheetml/2006/main" count="323" uniqueCount="154">
  <si>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</si>
  <si>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</si>
  <si>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</si>
  <si>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</si>
  <si>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</si>
  <si>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</si>
  <si>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</si>
  <si>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</si>
  <si>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</si>
  <si>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</si>
  <si>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</si>
  <si>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</si>
  <si>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</si>
  <si>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</si>
  <si>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</si>
  <si>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</si>
  <si>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</si>
  <si>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</si>
  <si>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</si>
  <si>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</si>
  <si>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</si>
  <si>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"Песоченский культурно-досуговый комплекс"</t>
  </si>
  <si>
    <t>7610054320/761001001</t>
  </si>
  <si>
    <t>57771438</t>
  </si>
  <si>
    <t>12317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</si>
  <si>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</si>
  <si>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</si>
  <si>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</si>
  <si>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</si>
  <si>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</si>
  <si>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</si>
  <si>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</si>
  <si>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</si>
  <si>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</si>
  <si>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</si>
  <si>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</si>
  <si>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</si>
  <si>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</si>
  <si>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 Рыбинский р-н, Песочное г.п., Заводская ул.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</si>
  <si>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</si>
  <si>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</si>
  <si>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</si>
  <si>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</si>
  <si>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</si>
  <si>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</si>
  <si>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</si>
  <si>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</si>
  <si>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</si>
  <si>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</si>
  <si>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</si>
  <si>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</si>
  <si>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</si>
  <si>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</si>
  <si>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</si>
  <si>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</si>
  <si>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</si>
  <si>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</si>
  <si>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</si>
  <si>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</si>
  <si>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</si>
  <si>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</si>
  <si>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</si>
  <si>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</si>
  <si>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</si>
  <si>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</si>
  <si>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</si>
  <si>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</si>
  <si>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</si>
  <si>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</si>
  <si>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</si>
  <si>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</si>
  <si>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</si>
  <si>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</si>
  <si>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возврат остатка субсидии на иные цели</t>
  </si>
  <si>
    <t>180</t>
  </si>
  <si>
    <t>возврат остатка субсидий на иные цели</t>
  </si>
  <si>
    <t>доходы от оказания услуг, работ</t>
  </si>
  <si>
    <t>130</t>
  </si>
  <si>
    <t>поступление субсидий на выполнение государственного(муниципального задания)</t>
  </si>
  <si>
    <t>поступление целевых субсидий, предоставленных из бюджета</t>
  </si>
  <si>
    <t>выплаты на арендную плату за пользование имуществом</t>
  </si>
  <si>
    <t>244</t>
  </si>
  <si>
    <t>выплаты на коммунальные услуги</t>
  </si>
  <si>
    <t>выплаты на начисления на оплату труда</t>
  </si>
  <si>
    <t>119</t>
  </si>
  <si>
    <t>выплаты на приобретение материальных запасов</t>
  </si>
  <si>
    <t>выплаты на приобретение основных средств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</si>
  <si>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</si>
  <si>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</si>
  <si>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</si>
  <si>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</si>
  <si>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</si>
  <si>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</si>
  <si>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</si>
  <si>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</si>
  <si>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выплаты на транспортные услуги</t>
  </si>
  <si>
    <t>выплаты на услуги по содержанию имущества</t>
  </si>
  <si>
    <t>выплаты на услуги связи</t>
  </si>
  <si>
    <t>оплата труда</t>
  </si>
  <si>
    <t>111</t>
  </si>
  <si>
    <t>расходы на закупку товаров, работ, услуг</t>
  </si>
  <si>
    <t>Остаток средств на начало года</t>
  </si>
  <si>
    <t>500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</si>
  <si>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</si>
  <si>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</si>
  <si>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</si>
  <si>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</si>
  <si>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</si>
  <si>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</si>
  <si>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</si>
  <si>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</si>
  <si>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</si>
  <si>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</si>
  <si>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</si>
  <si>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</si>
  <si>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</si>
  <si>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</si>
  <si>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</si>
  <si>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</si>
  <si>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</si>
  <si>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</si>
  <si>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</si>
  <si>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</si>
  <si>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</si>
  <si>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</si>
  <si>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</si>
  <si>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</si>
  <si>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</si>
  <si>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</si>
  <si>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</si>
  <si>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</si>
  <si>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</si>
  <si>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</si>
  <si>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на 2018 год и плановый период 2019 и 2020 годов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</si>
  <si>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</si>
  <si>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</si>
  <si>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</si>
  <si>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>2018</t>
  </si>
  <si>
    <t>всего   2018 г.</t>
  </si>
  <si>
    <t>всего    2019 г.</t>
  </si>
  <si>
    <t>всего    2020 г.</t>
  </si>
  <si>
    <t>выплаты на арендную плату за пользование имуществом, 224</t>
  </si>
  <si>
    <t>выплаты на коммунальные услуги,223</t>
  </si>
  <si>
    <t>выплаты на приобретение материальных запасов, 340</t>
  </si>
  <si>
    <t>выплаты на приобретение основных средств,310</t>
  </si>
  <si>
    <t>выплаты на прочие расходы, 290</t>
  </si>
  <si>
    <t>выплаты на транспортные услуги,222</t>
  </si>
  <si>
    <t>выплаты на услуги по содержанию имущества, 225</t>
  </si>
  <si>
    <t>выплаты на услуги связи,221</t>
  </si>
  <si>
    <t>расходы на закупку товаров, работ, услуг,226</t>
  </si>
  <si>
    <t>декабря</t>
  </si>
  <si>
    <t>29</t>
  </si>
  <si>
    <t>29.12.2018</t>
  </si>
  <si>
    <t>на 29 декабря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</si>
</sst>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;[Red]#,##0.00\ _₽"/>
  </numFmts>
  <fonts count="10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2" fontId="6" fillId="0" borderId="8" xfId="0" applyNumberFormat="1" applyFont="1" applyFill="1" applyBorder="1" applyAlignment="1" applyProtection="1">
      <alignment horizontal="right" vertical="top" wrapText="1"/>
    </xf>
    <xf numFmtId="0" fontId="6" fillId="0" borderId="8" xfId="0" applyFont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43" fontId="0" fillId="0" borderId="0" xfId="1" applyFont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165" fontId="8" fillId="0" borderId="18" xfId="0" applyNumberFormat="1" applyFont="1" applyFill="1" applyBorder="1" applyAlignment="1" applyProtection="1">
      <alignment horizontal="right" vertical="top" wrapText="1"/>
    </xf>
    <xf numFmtId="165" fontId="8" fillId="0" borderId="8" xfId="0" applyNumberFormat="1" applyFont="1" applyBorder="1" applyAlignment="1" applyProtection="1">
      <alignment horizontal="right" vertical="top" wrapText="1"/>
    </xf>
    <xf numFmtId="49" fontId="8" fillId="0" borderId="8" xfId="0" applyNumberFormat="1" applyFont="1" applyFill="1" applyBorder="1" applyAlignment="1" applyProtection="1">
      <alignment horizontal="left" vertical="top" wrapText="1"/>
    </xf>
    <xf numFmtId="49" fontId="8" fillId="0" borderId="8" xfId="0" applyNumberFormat="1" applyFont="1" applyFill="1" applyBorder="1" applyAlignment="1" applyProtection="1">
      <alignment horizontal="center" vertical="top" wrapText="1"/>
    </xf>
    <xf numFmtId="49" fontId="8" fillId="0" borderId="2" xfId="0" applyNumberFormat="1" applyFont="1" applyFill="1" applyBorder="1" applyAlignment="1" applyProtection="1">
      <alignment horizontal="center" vertical="top" wrapText="1"/>
    </xf>
    <xf numFmtId="165" fontId="8" fillId="0" borderId="8" xfId="0" applyNumberFormat="1" applyFont="1" applyFill="1" applyBorder="1" applyAlignment="1" applyProtection="1">
      <alignment horizontal="right" vertical="top" wrapText="1"/>
    </xf>
    <xf numFmtId="165" fontId="8" fillId="0" borderId="18" xfId="0" applyNumberFormat="1" applyFont="1" applyBorder="1" applyAlignment="1" applyProtection="1">
      <alignment horizontal="right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0" fontId="9" fillId="0" borderId="0" xfId="0" applyFont="1"/>
    <xf numFmtId="165" fontId="9" fillId="0" borderId="0" xfId="0" applyNumberFormat="1" applyFont="1"/>
    <xf numFmtId="165" fontId="9" fillId="0" borderId="0" xfId="1" applyNumberFormat="1" applyFont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2" borderId="4" xfId="0" applyFont="1" applyFill="1" applyBorder="1" applyAlignment="1" applyProtection="1">
      <alignment horizontal="center" vertical="center" wrapText="1"/>
    </xf>
    <xf numFmtId="165" fontId="8" fillId="2" borderId="4" xfId="0" applyNumberFormat="1" applyFont="1" applyFill="1" applyBorder="1" applyAlignment="1" applyProtection="1">
      <alignment horizontal="right" vertical="top" wrapText="1"/>
    </xf>
    <xf numFmtId="165" fontId="9" fillId="2" borderId="0" xfId="0" applyNumberFormat="1" applyFont="1" applyFill="1"/>
    <xf numFmtId="0" fontId="0" fillId="2" borderId="0" xfId="0" applyFill="1"/>
    <xf numFmtId="0" fontId="6" fillId="2" borderId="8" xfId="0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opLeftCell="A7"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70" t="s">
        <v>0</v>
      </c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72" t="s">
        <v>1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1"/>
      <c r="DS5" s="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73" t="s">
        <v>2</v>
      </c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2"/>
      <c r="DS6" s="2"/>
      <c r="DT6" s="73" t="s">
        <v>3</v>
      </c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74"/>
      <c r="DH7" s="74"/>
      <c r="DI7" s="74"/>
      <c r="DJ7" s="74"/>
      <c r="DK7" s="1" t="s">
        <v>4</v>
      </c>
      <c r="DL7" s="1"/>
      <c r="DM7" s="1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5">
        <v>20</v>
      </c>
      <c r="EG7" s="75"/>
      <c r="EH7" s="75"/>
      <c r="EI7" s="75"/>
      <c r="EJ7" s="76"/>
      <c r="EK7" s="76"/>
      <c r="EL7" s="76"/>
      <c r="EM7" s="76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69" t="s">
        <v>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</row>
    <row r="10" spans="1:153" ht="16.5" customHeight="1" x14ac:dyDescent="0.3">
      <c r="A10" s="69" t="s">
        <v>133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77" t="s">
        <v>7</v>
      </c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78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80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81" t="s">
        <v>151</v>
      </c>
      <c r="BI14" s="81"/>
      <c r="BJ14" s="81"/>
      <c r="BK14" s="81"/>
      <c r="BL14" s="7" t="s">
        <v>4</v>
      </c>
      <c r="BM14" s="7"/>
      <c r="BN14" s="7"/>
      <c r="BO14" s="81" t="s">
        <v>150</v>
      </c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7"/>
      <c r="CH14" s="82">
        <v>2018</v>
      </c>
      <c r="CI14" s="82"/>
      <c r="CJ14" s="82"/>
      <c r="CK14" s="82"/>
      <c r="CL14" s="82"/>
      <c r="CM14" s="82"/>
      <c r="CN14" s="82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78" t="s">
        <v>152</v>
      </c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80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78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80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78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80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83" t="s">
        <v>21</v>
      </c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78" t="s">
        <v>23</v>
      </c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80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4" t="s">
        <v>24</v>
      </c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6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78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80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7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9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90" t="s">
        <v>22</v>
      </c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91" t="s">
        <v>17</v>
      </c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3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91" t="s">
        <v>20</v>
      </c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3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83" t="s">
        <v>37</v>
      </c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83" t="s">
        <v>38</v>
      </c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95" t="s">
        <v>30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95" t="s">
        <v>40</v>
      </c>
      <c r="C2" s="95"/>
    </row>
    <row r="3" spans="1:3" ht="14.25" customHeight="1" x14ac:dyDescent="0.25">
      <c r="A3" s="27"/>
      <c r="B3" s="95" t="s">
        <v>153</v>
      </c>
      <c r="C3" s="95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50">
        <v>7828.5</v>
      </c>
    </row>
    <row r="8" spans="1:3" ht="25.5" customHeight="1" x14ac:dyDescent="0.25">
      <c r="A8" s="31"/>
      <c r="B8" s="31" t="s">
        <v>45</v>
      </c>
      <c r="C8" s="50">
        <v>5316.7</v>
      </c>
    </row>
    <row r="9" spans="1:3" ht="12.75" customHeight="1" x14ac:dyDescent="0.25">
      <c r="A9" s="30"/>
      <c r="B9" s="31" t="s">
        <v>46</v>
      </c>
      <c r="C9" s="50">
        <v>0</v>
      </c>
    </row>
    <row r="10" spans="1:3" ht="12.75" customHeight="1" x14ac:dyDescent="0.25">
      <c r="A10" s="30"/>
      <c r="B10" s="31" t="s">
        <v>47</v>
      </c>
      <c r="C10" s="50">
        <v>2055.8000000000002</v>
      </c>
    </row>
    <row r="11" spans="1:3" ht="12.75" customHeight="1" x14ac:dyDescent="0.25">
      <c r="A11" s="30"/>
      <c r="B11" s="31" t="s">
        <v>46</v>
      </c>
      <c r="C11" s="50">
        <v>571.20000000000005</v>
      </c>
    </row>
    <row r="12" spans="1:3" ht="12.75" customHeight="1" x14ac:dyDescent="0.25">
      <c r="A12" s="30"/>
      <c r="B12" s="31" t="s">
        <v>48</v>
      </c>
      <c r="C12" s="50">
        <v>90.9</v>
      </c>
    </row>
    <row r="13" spans="1:3" ht="25.5" customHeight="1" x14ac:dyDescent="0.25">
      <c r="A13" s="31"/>
      <c r="B13" s="31" t="s">
        <v>49</v>
      </c>
      <c r="C13" s="50">
        <v>17.2</v>
      </c>
    </row>
    <row r="14" spans="1:3" ht="25.5" customHeight="1" x14ac:dyDescent="0.25">
      <c r="A14" s="31"/>
      <c r="B14" s="31" t="s">
        <v>50</v>
      </c>
      <c r="C14" s="50">
        <v>17.2</v>
      </c>
    </row>
    <row r="15" spans="1:3" ht="12.75" customHeight="1" x14ac:dyDescent="0.25">
      <c r="A15" s="30"/>
      <c r="B15" s="30"/>
      <c r="C15" s="50"/>
    </row>
    <row r="16" spans="1:3" ht="25.5" customHeight="1" x14ac:dyDescent="0.25">
      <c r="A16" s="30"/>
      <c r="B16" s="31" t="s">
        <v>51</v>
      </c>
      <c r="C16" s="50">
        <v>0</v>
      </c>
    </row>
    <row r="17" spans="1:3" ht="12.75" customHeight="1" x14ac:dyDescent="0.25">
      <c r="A17" s="30"/>
      <c r="B17" s="31" t="s">
        <v>52</v>
      </c>
      <c r="C17" s="50">
        <v>0</v>
      </c>
    </row>
    <row r="18" spans="1:3" ht="12.75" customHeight="1" x14ac:dyDescent="0.25">
      <c r="A18" s="30"/>
      <c r="B18" s="31" t="s">
        <v>53</v>
      </c>
      <c r="C18" s="50">
        <v>40.4</v>
      </c>
    </row>
    <row r="19" spans="1:3" ht="12.75" customHeight="1" x14ac:dyDescent="0.25">
      <c r="A19" s="30"/>
      <c r="B19" s="31" t="s">
        <v>54</v>
      </c>
      <c r="C19" s="50">
        <v>33.299999999999997</v>
      </c>
    </row>
    <row r="20" spans="1:3" ht="12.75" customHeight="1" x14ac:dyDescent="0.25">
      <c r="A20" s="30"/>
      <c r="B20" s="31" t="s">
        <v>55</v>
      </c>
      <c r="C20" s="50">
        <v>161.6</v>
      </c>
    </row>
    <row r="21" spans="1:3" ht="25.5" customHeight="1" x14ac:dyDescent="0.25">
      <c r="A21" s="30"/>
      <c r="B21" s="31" t="s">
        <v>56</v>
      </c>
      <c r="C21" s="50">
        <v>0</v>
      </c>
    </row>
    <row r="22" spans="1:3" ht="12.75" customHeight="1" x14ac:dyDescent="0.25">
      <c r="A22" s="30"/>
      <c r="B22" s="31" t="s">
        <v>57</v>
      </c>
      <c r="C22" s="50">
        <v>161.6</v>
      </c>
    </row>
    <row r="23" spans="1:3" ht="25.5" customHeight="1" x14ac:dyDescent="0.25">
      <c r="A23" s="30"/>
      <c r="B23" s="31" t="s">
        <v>58</v>
      </c>
      <c r="C23" s="50">
        <v>0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89" zoomScaleNormal="89" workbookViewId="0">
      <selection activeCell="J1" sqref="J1:J1048576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customWidth="1"/>
    <col min="5" max="5" width="20.6640625" style="124" customWidth="1"/>
    <col min="6" max="6" width="8.88671875" hidden="1" customWidth="1"/>
    <col min="7" max="7" width="17.88671875" customWidth="1"/>
    <col min="8" max="8" width="15.109375" customWidth="1"/>
    <col min="9" max="9" width="17.44140625" customWidth="1"/>
    <col min="10" max="10" width="19.88671875" style="124" customWidth="1"/>
    <col min="11" max="11" width="17.10937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117"/>
      <c r="F1" s="28"/>
      <c r="G1" s="28"/>
      <c r="H1" s="28"/>
      <c r="I1" s="28"/>
      <c r="J1" s="117"/>
      <c r="K1" s="28"/>
    </row>
    <row r="2" spans="1:11" ht="14.25" customHeight="1" x14ac:dyDescent="0.25">
      <c r="A2" s="95" t="s">
        <v>59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14.25" customHeight="1" x14ac:dyDescent="0.25">
      <c r="A3" s="95" t="s">
        <v>153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12.75" customHeight="1" x14ac:dyDescent="0.25">
      <c r="A4" s="27"/>
      <c r="B4" s="27"/>
      <c r="C4" s="27"/>
      <c r="D4" s="27"/>
      <c r="E4" s="118"/>
      <c r="F4" s="27"/>
      <c r="G4" s="27"/>
      <c r="H4" s="27"/>
      <c r="I4" s="27"/>
      <c r="J4" s="118"/>
      <c r="K4" s="27"/>
    </row>
    <row r="5" spans="1:11" ht="12.75" customHeight="1" thickBot="1" x14ac:dyDescent="0.3">
      <c r="A5" s="96" t="s">
        <v>42</v>
      </c>
      <c r="B5" s="96" t="s">
        <v>61</v>
      </c>
      <c r="C5" s="96" t="s">
        <v>62</v>
      </c>
      <c r="D5" s="101" t="s">
        <v>63</v>
      </c>
      <c r="E5" s="102"/>
      <c r="F5" s="102"/>
      <c r="G5" s="102"/>
      <c r="H5" s="102"/>
      <c r="I5" s="102"/>
      <c r="J5" s="102"/>
      <c r="K5" s="103"/>
    </row>
    <row r="6" spans="1:11" ht="12.75" customHeight="1" x14ac:dyDescent="0.25">
      <c r="A6" s="98"/>
      <c r="B6" s="98"/>
      <c r="C6" s="99"/>
      <c r="D6" s="104" t="s">
        <v>138</v>
      </c>
      <c r="E6" s="102" t="s">
        <v>65</v>
      </c>
      <c r="F6" s="102"/>
      <c r="G6" s="102"/>
      <c r="H6" s="102"/>
      <c r="I6" s="102"/>
      <c r="J6" s="102"/>
      <c r="K6" s="103"/>
    </row>
    <row r="7" spans="1:11" ht="12.75" customHeight="1" x14ac:dyDescent="0.25">
      <c r="A7" s="98"/>
      <c r="B7" s="98"/>
      <c r="C7" s="99"/>
      <c r="D7" s="105"/>
      <c r="E7" s="119" t="s">
        <v>66</v>
      </c>
      <c r="F7" s="96" t="s">
        <v>67</v>
      </c>
      <c r="G7" s="96" t="s">
        <v>68</v>
      </c>
      <c r="H7" s="96" t="s">
        <v>69</v>
      </c>
      <c r="I7" s="96" t="s">
        <v>70</v>
      </c>
      <c r="J7" s="107" t="s">
        <v>71</v>
      </c>
      <c r="K7" s="108"/>
    </row>
    <row r="8" spans="1:11" ht="134.25" customHeight="1" x14ac:dyDescent="0.25">
      <c r="A8" s="97"/>
      <c r="B8" s="97"/>
      <c r="C8" s="100"/>
      <c r="D8" s="106"/>
      <c r="E8" s="120"/>
      <c r="F8" s="97"/>
      <c r="G8" s="97"/>
      <c r="H8" s="97"/>
      <c r="I8" s="97"/>
      <c r="J8" s="125" t="s">
        <v>64</v>
      </c>
      <c r="K8" s="29" t="s">
        <v>72</v>
      </c>
    </row>
    <row r="9" spans="1:11" ht="15" customHeight="1" x14ac:dyDescent="0.25">
      <c r="A9" s="29">
        <v>1</v>
      </c>
      <c r="B9" s="29">
        <v>2</v>
      </c>
      <c r="C9" s="52">
        <v>3</v>
      </c>
      <c r="D9" s="53">
        <v>4</v>
      </c>
      <c r="E9" s="121">
        <v>5</v>
      </c>
      <c r="F9" s="29"/>
      <c r="G9" s="29">
        <v>6</v>
      </c>
      <c r="H9" s="29">
        <v>7</v>
      </c>
      <c r="I9" s="29">
        <v>8</v>
      </c>
      <c r="J9" s="125">
        <v>9</v>
      </c>
      <c r="K9" s="29">
        <v>10</v>
      </c>
    </row>
    <row r="10" spans="1:11" ht="31.2" x14ac:dyDescent="0.25">
      <c r="A10" s="55" t="s">
        <v>76</v>
      </c>
      <c r="B10" s="56"/>
      <c r="C10" s="57" t="s">
        <v>77</v>
      </c>
      <c r="D10" s="58">
        <f>J10</f>
        <v>210000</v>
      </c>
      <c r="E10" s="122">
        <v>0</v>
      </c>
      <c r="F10" s="59">
        <v>0</v>
      </c>
      <c r="G10" s="59">
        <v>0</v>
      </c>
      <c r="H10" s="59">
        <v>0</v>
      </c>
      <c r="I10" s="59">
        <v>0</v>
      </c>
      <c r="J10" s="126">
        <v>210000</v>
      </c>
      <c r="K10" s="59">
        <v>0</v>
      </c>
    </row>
    <row r="11" spans="1:11" s="48" customFormat="1" ht="62.4" x14ac:dyDescent="0.25">
      <c r="A11" s="60" t="s">
        <v>78</v>
      </c>
      <c r="B11" s="61"/>
      <c r="C11" s="62" t="s">
        <v>77</v>
      </c>
      <c r="D11" s="58">
        <f>E11</f>
        <v>4444401.8899999997</v>
      </c>
      <c r="E11" s="122">
        <v>4444401.8899999997</v>
      </c>
      <c r="F11" s="63">
        <v>0</v>
      </c>
      <c r="G11" s="63">
        <v>0</v>
      </c>
      <c r="H11" s="63">
        <v>0</v>
      </c>
      <c r="I11" s="63">
        <v>0</v>
      </c>
      <c r="J11" s="126">
        <v>0</v>
      </c>
      <c r="K11" s="63">
        <v>0</v>
      </c>
    </row>
    <row r="12" spans="1:11" ht="31.2" x14ac:dyDescent="0.25">
      <c r="A12" s="55" t="s">
        <v>73</v>
      </c>
      <c r="B12" s="56"/>
      <c r="C12" s="57" t="s">
        <v>74</v>
      </c>
      <c r="D12" s="64">
        <v>0</v>
      </c>
      <c r="E12" s="122">
        <v>0</v>
      </c>
      <c r="F12" s="59">
        <v>0</v>
      </c>
      <c r="G12" s="59">
        <v>0</v>
      </c>
      <c r="H12" s="59">
        <v>0</v>
      </c>
      <c r="I12" s="59">
        <v>0</v>
      </c>
      <c r="J12" s="126">
        <v>0</v>
      </c>
      <c r="K12" s="59">
        <v>0</v>
      </c>
    </row>
    <row r="13" spans="1:11" ht="31.2" x14ac:dyDescent="0.25">
      <c r="A13" s="55" t="s">
        <v>75</v>
      </c>
      <c r="B13" s="56"/>
      <c r="C13" s="57" t="s">
        <v>74</v>
      </c>
      <c r="D13" s="58">
        <v>0</v>
      </c>
      <c r="E13" s="122">
        <v>0</v>
      </c>
      <c r="F13" s="59">
        <v>0</v>
      </c>
      <c r="G13" s="59">
        <v>0</v>
      </c>
      <c r="H13" s="59">
        <v>0</v>
      </c>
      <c r="I13" s="59">
        <v>0</v>
      </c>
      <c r="J13" s="126">
        <v>0</v>
      </c>
      <c r="K13" s="59">
        <v>0</v>
      </c>
    </row>
    <row r="14" spans="1:11" s="48" customFormat="1" ht="46.8" x14ac:dyDescent="0.25">
      <c r="A14" s="60" t="s">
        <v>79</v>
      </c>
      <c r="B14" s="61"/>
      <c r="C14" s="62" t="s">
        <v>74</v>
      </c>
      <c r="D14" s="58">
        <f>G14</f>
        <v>505640.39</v>
      </c>
      <c r="E14" s="122">
        <v>0</v>
      </c>
      <c r="F14" s="63">
        <v>0</v>
      </c>
      <c r="G14" s="63">
        <v>505640.39</v>
      </c>
      <c r="H14" s="63">
        <v>0</v>
      </c>
      <c r="I14" s="63">
        <v>0</v>
      </c>
      <c r="J14" s="126">
        <v>0</v>
      </c>
      <c r="K14" s="63">
        <v>0</v>
      </c>
    </row>
    <row r="15" spans="1:11" s="48" customFormat="1" ht="15.6" x14ac:dyDescent="0.25">
      <c r="A15" s="60" t="s">
        <v>98</v>
      </c>
      <c r="B15" s="61"/>
      <c r="C15" s="62" t="s">
        <v>99</v>
      </c>
      <c r="D15" s="58">
        <f t="shared" ref="D15" si="0">E15+G15+J15</f>
        <v>2487170.56</v>
      </c>
      <c r="E15" s="122">
        <v>2482060.62</v>
      </c>
      <c r="F15" s="63">
        <v>0</v>
      </c>
      <c r="G15" s="63">
        <v>0</v>
      </c>
      <c r="H15" s="63">
        <v>0</v>
      </c>
      <c r="I15" s="63">
        <v>0</v>
      </c>
      <c r="J15" s="126">
        <v>5109.9399999999996</v>
      </c>
      <c r="K15" s="63">
        <v>0</v>
      </c>
    </row>
    <row r="16" spans="1:11" s="48" customFormat="1" ht="15.6" x14ac:dyDescent="0.25">
      <c r="A16" s="60" t="s">
        <v>87</v>
      </c>
      <c r="B16" s="61"/>
      <c r="C16" s="62" t="s">
        <v>88</v>
      </c>
      <c r="D16" s="58">
        <v>0</v>
      </c>
      <c r="E16" s="122">
        <v>0</v>
      </c>
      <c r="F16" s="63">
        <v>0</v>
      </c>
      <c r="G16" s="63">
        <v>0</v>
      </c>
      <c r="H16" s="63">
        <v>0</v>
      </c>
      <c r="I16" s="63">
        <v>0</v>
      </c>
      <c r="J16" s="126">
        <v>2804.5</v>
      </c>
      <c r="K16" s="63">
        <v>0</v>
      </c>
    </row>
    <row r="17" spans="1:11" s="48" customFormat="1" ht="15.6" x14ac:dyDescent="0.25">
      <c r="A17" s="60" t="s">
        <v>87</v>
      </c>
      <c r="B17" s="61"/>
      <c r="C17" s="62" t="s">
        <v>89</v>
      </c>
      <c r="D17" s="58">
        <v>0</v>
      </c>
      <c r="E17" s="122">
        <v>0</v>
      </c>
      <c r="F17" s="63">
        <v>0</v>
      </c>
      <c r="G17" s="63">
        <v>0</v>
      </c>
      <c r="H17" s="63">
        <v>0</v>
      </c>
      <c r="I17" s="63">
        <v>0</v>
      </c>
      <c r="J17" s="126">
        <v>0</v>
      </c>
      <c r="K17" s="63">
        <v>0</v>
      </c>
    </row>
    <row r="18" spans="1:11" s="48" customFormat="1" ht="31.2" x14ac:dyDescent="0.25">
      <c r="A18" s="60" t="s">
        <v>83</v>
      </c>
      <c r="B18" s="61"/>
      <c r="C18" s="62" t="s">
        <v>84</v>
      </c>
      <c r="D18" s="58">
        <f>E18</f>
        <v>868172.3</v>
      </c>
      <c r="E18" s="122">
        <v>868172.3</v>
      </c>
      <c r="F18" s="63">
        <v>0</v>
      </c>
      <c r="G18" s="63">
        <v>0</v>
      </c>
      <c r="H18" s="63">
        <v>0</v>
      </c>
      <c r="I18" s="63">
        <v>0</v>
      </c>
      <c r="J18" s="126">
        <v>1542.9</v>
      </c>
      <c r="K18" s="63">
        <v>0</v>
      </c>
    </row>
    <row r="19" spans="1:11" s="48" customFormat="1" ht="15.6" x14ac:dyDescent="0.25">
      <c r="A19" s="60" t="s">
        <v>148</v>
      </c>
      <c r="B19" s="61"/>
      <c r="C19" s="62" t="s">
        <v>81</v>
      </c>
      <c r="D19" s="58">
        <f t="shared" ref="D19:D20" si="1">E19+G19+J19</f>
        <v>30950.78</v>
      </c>
      <c r="E19" s="122">
        <v>30950.78</v>
      </c>
      <c r="F19" s="63">
        <v>0</v>
      </c>
      <c r="G19" s="63">
        <v>0</v>
      </c>
      <c r="H19" s="63">
        <v>0</v>
      </c>
      <c r="I19" s="63">
        <v>0</v>
      </c>
      <c r="J19" s="126">
        <v>0</v>
      </c>
      <c r="K19" s="63">
        <v>0</v>
      </c>
    </row>
    <row r="20" spans="1:11" s="48" customFormat="1" ht="31.2" x14ac:dyDescent="0.25">
      <c r="A20" s="60" t="s">
        <v>146</v>
      </c>
      <c r="B20" s="61"/>
      <c r="C20" s="62" t="s">
        <v>81</v>
      </c>
      <c r="D20" s="58">
        <f t="shared" si="1"/>
        <v>25000</v>
      </c>
      <c r="E20" s="122">
        <v>0</v>
      </c>
      <c r="F20" s="63">
        <v>0</v>
      </c>
      <c r="G20" s="63">
        <v>0</v>
      </c>
      <c r="H20" s="63">
        <v>0</v>
      </c>
      <c r="I20" s="63">
        <v>0</v>
      </c>
      <c r="J20" s="126">
        <v>25000</v>
      </c>
      <c r="K20" s="63">
        <v>0</v>
      </c>
    </row>
    <row r="21" spans="1:11" s="48" customFormat="1" ht="31.2" x14ac:dyDescent="0.25">
      <c r="A21" s="60" t="s">
        <v>142</v>
      </c>
      <c r="B21" s="61"/>
      <c r="C21" s="62" t="s">
        <v>81</v>
      </c>
      <c r="D21" s="58">
        <f>E21+G21</f>
        <v>781200.62</v>
      </c>
      <c r="E21" s="122">
        <v>505817.13</v>
      </c>
      <c r="F21" s="63">
        <v>0</v>
      </c>
      <c r="G21" s="63">
        <v>275383.49</v>
      </c>
      <c r="H21" s="63">
        <v>0</v>
      </c>
      <c r="I21" s="63">
        <v>0</v>
      </c>
      <c r="J21" s="126">
        <v>0</v>
      </c>
      <c r="K21" s="63">
        <v>0</v>
      </c>
    </row>
    <row r="22" spans="1:11" s="48" customFormat="1" ht="31.2" x14ac:dyDescent="0.25">
      <c r="A22" s="60" t="s">
        <v>141</v>
      </c>
      <c r="B22" s="61"/>
      <c r="C22" s="62" t="s">
        <v>81</v>
      </c>
      <c r="D22" s="58">
        <v>0</v>
      </c>
      <c r="E22" s="122">
        <v>0</v>
      </c>
      <c r="F22" s="63">
        <v>0</v>
      </c>
      <c r="G22" s="63">
        <v>0</v>
      </c>
      <c r="H22" s="63">
        <v>0</v>
      </c>
      <c r="I22" s="63">
        <v>0</v>
      </c>
      <c r="J22" s="126">
        <v>0</v>
      </c>
      <c r="K22" s="63">
        <v>0</v>
      </c>
    </row>
    <row r="23" spans="1:11" s="48" customFormat="1" ht="31.2" x14ac:dyDescent="0.25">
      <c r="A23" s="60" t="s">
        <v>147</v>
      </c>
      <c r="B23" s="61"/>
      <c r="C23" s="62" t="s">
        <v>81</v>
      </c>
      <c r="D23" s="58">
        <f t="shared" ref="D23:D24" si="2">E23+G23+J23</f>
        <v>342534.33</v>
      </c>
      <c r="E23" s="122">
        <v>298388.33</v>
      </c>
      <c r="F23" s="63">
        <v>0</v>
      </c>
      <c r="G23" s="63">
        <v>32744</v>
      </c>
      <c r="H23" s="63">
        <v>0</v>
      </c>
      <c r="I23" s="63">
        <v>0</v>
      </c>
      <c r="J23" s="126">
        <v>11402</v>
      </c>
      <c r="K23" s="63">
        <v>0</v>
      </c>
    </row>
    <row r="24" spans="1:11" s="48" customFormat="1" ht="31.2" x14ac:dyDescent="0.25">
      <c r="A24" s="60" t="s">
        <v>149</v>
      </c>
      <c r="B24" s="61"/>
      <c r="C24" s="62" t="s">
        <v>81</v>
      </c>
      <c r="D24" s="58">
        <f t="shared" si="2"/>
        <v>276836.25</v>
      </c>
      <c r="E24" s="122">
        <v>251836.25</v>
      </c>
      <c r="F24" s="63">
        <v>0</v>
      </c>
      <c r="G24" s="63">
        <v>0</v>
      </c>
      <c r="H24" s="63">
        <v>0</v>
      </c>
      <c r="I24" s="63">
        <v>0</v>
      </c>
      <c r="J24" s="126">
        <v>25000</v>
      </c>
      <c r="K24" s="63">
        <v>0</v>
      </c>
    </row>
    <row r="25" spans="1:11" s="48" customFormat="1" ht="31.2" x14ac:dyDescent="0.25">
      <c r="A25" s="60" t="s">
        <v>145</v>
      </c>
      <c r="B25" s="61"/>
      <c r="C25" s="62" t="s">
        <v>81</v>
      </c>
      <c r="D25" s="58">
        <f>E25+G25+J25</f>
        <v>14758.32</v>
      </c>
      <c r="E25" s="122">
        <v>0</v>
      </c>
      <c r="F25" s="63">
        <v>0</v>
      </c>
      <c r="G25" s="63">
        <v>0</v>
      </c>
      <c r="H25" s="63">
        <v>0</v>
      </c>
      <c r="I25" s="63">
        <v>0</v>
      </c>
      <c r="J25" s="126">
        <v>14758.32</v>
      </c>
      <c r="K25" s="63">
        <v>0</v>
      </c>
    </row>
    <row r="26" spans="1:11" s="48" customFormat="1" ht="31.2" x14ac:dyDescent="0.25">
      <c r="A26" s="60" t="s">
        <v>144</v>
      </c>
      <c r="B26" s="61"/>
      <c r="C26" s="62" t="s">
        <v>81</v>
      </c>
      <c r="D26" s="58">
        <f>E26+G26+J26</f>
        <v>190816.45</v>
      </c>
      <c r="E26" s="122">
        <v>0</v>
      </c>
      <c r="F26" s="63">
        <v>0</v>
      </c>
      <c r="G26" s="63">
        <v>125050</v>
      </c>
      <c r="H26" s="63">
        <v>0</v>
      </c>
      <c r="I26" s="63">
        <v>0</v>
      </c>
      <c r="J26" s="126">
        <v>65766.45</v>
      </c>
      <c r="K26" s="63">
        <v>0</v>
      </c>
    </row>
    <row r="27" spans="1:11" s="48" customFormat="1" ht="31.2" x14ac:dyDescent="0.25">
      <c r="A27" s="60" t="s">
        <v>143</v>
      </c>
      <c r="B27" s="61"/>
      <c r="C27" s="62" t="s">
        <v>81</v>
      </c>
      <c r="D27" s="58">
        <f>E27+G27+J27</f>
        <v>72266.42</v>
      </c>
      <c r="E27" s="122">
        <v>9745.99</v>
      </c>
      <c r="F27" s="63">
        <v>0</v>
      </c>
      <c r="G27" s="63">
        <v>0</v>
      </c>
      <c r="H27" s="63">
        <v>0</v>
      </c>
      <c r="I27" s="63">
        <v>0</v>
      </c>
      <c r="J27" s="126">
        <v>62520.43</v>
      </c>
      <c r="K27" s="63">
        <v>0</v>
      </c>
    </row>
    <row r="28" spans="1:11" s="48" customFormat="1" ht="15.6" x14ac:dyDescent="0.25">
      <c r="A28" s="60" t="s">
        <v>91</v>
      </c>
      <c r="B28" s="61"/>
      <c r="C28" s="62" t="s">
        <v>92</v>
      </c>
      <c r="D28" s="58">
        <f>G28</f>
        <v>72462.899999999994</v>
      </c>
      <c r="E28" s="122">
        <v>0</v>
      </c>
      <c r="F28" s="63">
        <v>0</v>
      </c>
      <c r="G28" s="63">
        <v>72462.899999999994</v>
      </c>
      <c r="H28" s="63">
        <v>0</v>
      </c>
      <c r="I28" s="63">
        <v>0</v>
      </c>
      <c r="J28" s="126"/>
      <c r="K28" s="63">
        <v>0</v>
      </c>
    </row>
    <row r="29" spans="1:11" s="48" customFormat="1" ht="15.6" x14ac:dyDescent="0.25">
      <c r="A29" s="60" t="s">
        <v>91</v>
      </c>
      <c r="B29" s="61"/>
      <c r="C29" s="62" t="s">
        <v>90</v>
      </c>
      <c r="D29" s="58">
        <f>E29+G29+J29</f>
        <v>6329</v>
      </c>
      <c r="E29" s="122">
        <v>6012.29</v>
      </c>
      <c r="F29" s="63">
        <v>0</v>
      </c>
      <c r="G29" s="63">
        <v>0</v>
      </c>
      <c r="H29" s="63">
        <v>0</v>
      </c>
      <c r="I29" s="63">
        <v>0</v>
      </c>
      <c r="J29" s="126">
        <v>316.70999999999998</v>
      </c>
      <c r="K29" s="63">
        <v>0</v>
      </c>
    </row>
    <row r="30" spans="1:11" s="48" customFormat="1" ht="15.6" x14ac:dyDescent="0.25">
      <c r="A30" s="60" t="s">
        <v>91</v>
      </c>
      <c r="B30" s="61"/>
      <c r="C30" s="62" t="s">
        <v>93</v>
      </c>
      <c r="D30" s="58">
        <v>0</v>
      </c>
      <c r="E30" s="122">
        <v>3000</v>
      </c>
      <c r="F30" s="63">
        <v>0</v>
      </c>
      <c r="G30" s="63">
        <v>0</v>
      </c>
      <c r="H30" s="63">
        <v>0</v>
      </c>
      <c r="I30" s="63">
        <v>0</v>
      </c>
      <c r="J30" s="126">
        <v>0</v>
      </c>
      <c r="K30" s="63">
        <v>0</v>
      </c>
    </row>
    <row r="31" spans="1:11" s="48" customFormat="1" ht="15.6" x14ac:dyDescent="0.25">
      <c r="A31" s="60" t="s">
        <v>91</v>
      </c>
      <c r="B31" s="61"/>
      <c r="C31" s="62" t="s">
        <v>94</v>
      </c>
      <c r="D31" s="58">
        <f>E31+J31</f>
        <v>1398.48</v>
      </c>
      <c r="E31" s="122">
        <v>315.73</v>
      </c>
      <c r="F31" s="63">
        <v>0</v>
      </c>
      <c r="G31" s="63">
        <v>0</v>
      </c>
      <c r="H31" s="63">
        <v>0</v>
      </c>
      <c r="I31" s="63">
        <v>0</v>
      </c>
      <c r="J31" s="126">
        <v>1082.75</v>
      </c>
      <c r="K31" s="63">
        <v>0</v>
      </c>
    </row>
    <row r="32" spans="1:11" s="48" customFormat="1" ht="15.6" x14ac:dyDescent="0.25">
      <c r="A32" s="60" t="s">
        <v>101</v>
      </c>
      <c r="B32" s="61" t="s">
        <v>102</v>
      </c>
      <c r="C32" s="62"/>
      <c r="D32" s="58">
        <f t="shared" ref="D32" si="3">E32+G32+J32</f>
        <v>17178.739999999998</v>
      </c>
      <c r="E32" s="122">
        <v>11874.73</v>
      </c>
      <c r="F32" s="63">
        <v>0</v>
      </c>
      <c r="G32" s="63">
        <v>0.01</v>
      </c>
      <c r="H32" s="63">
        <v>0</v>
      </c>
      <c r="I32" s="63">
        <v>0</v>
      </c>
      <c r="J32" s="126">
        <v>5304</v>
      </c>
      <c r="K32" s="63">
        <v>0</v>
      </c>
    </row>
    <row r="33" spans="1:11" s="48" customFormat="1" ht="16.2" thickBot="1" x14ac:dyDescent="0.3">
      <c r="A33" s="60" t="s">
        <v>103</v>
      </c>
      <c r="B33" s="61" t="s">
        <v>104</v>
      </c>
      <c r="C33" s="62"/>
      <c r="D33" s="65">
        <v>0</v>
      </c>
      <c r="E33" s="122">
        <v>0</v>
      </c>
      <c r="F33" s="63">
        <v>0</v>
      </c>
      <c r="G33" s="63">
        <v>0</v>
      </c>
      <c r="H33" s="63">
        <v>0</v>
      </c>
      <c r="I33" s="63">
        <v>0</v>
      </c>
      <c r="J33" s="126">
        <v>0</v>
      </c>
      <c r="K33" s="63">
        <v>0</v>
      </c>
    </row>
    <row r="34" spans="1:11" ht="12.75" customHeight="1" x14ac:dyDescent="0.25">
      <c r="A34" s="66"/>
      <c r="B34" s="66"/>
      <c r="C34" s="66"/>
      <c r="D34" s="67"/>
      <c r="E34" s="123"/>
      <c r="F34" s="67"/>
      <c r="G34" s="67"/>
      <c r="H34" s="67"/>
      <c r="I34" s="67"/>
      <c r="J34" s="123"/>
      <c r="K34" s="67"/>
    </row>
    <row r="35" spans="1:11" ht="12.75" customHeight="1" x14ac:dyDescent="0.25">
      <c r="A35" s="66"/>
      <c r="B35" s="66"/>
      <c r="C35" s="66"/>
      <c r="D35" s="67">
        <f>D27+D26+D25+D24+D23+D22+D21+D20+D19</f>
        <v>1734363.1700000002</v>
      </c>
      <c r="E35" s="123">
        <f>E27+E26+E25+E24+E23+E22+E21+E19</f>
        <v>1096738.4800000002</v>
      </c>
      <c r="F35" s="67"/>
      <c r="G35" s="67">
        <f>G27+G26+G25+G24+G23+G22+G21</f>
        <v>433177.49</v>
      </c>
      <c r="H35" s="67"/>
      <c r="I35" s="67"/>
      <c r="J35" s="123"/>
      <c r="K35" s="67"/>
    </row>
    <row r="36" spans="1:11" ht="12.75" customHeight="1" x14ac:dyDescent="0.25">
      <c r="A36" s="66"/>
      <c r="B36" s="66"/>
      <c r="C36" s="66"/>
      <c r="D36" s="68"/>
      <c r="E36" s="123"/>
      <c r="F36" s="67"/>
      <c r="G36" s="67"/>
      <c r="H36" s="67"/>
      <c r="I36" s="67"/>
      <c r="J36" s="123">
        <f>J27+J26+J25+J24+J23+J22+J21+J20</f>
        <v>204447.2</v>
      </c>
      <c r="K36" s="67"/>
    </row>
    <row r="37" spans="1:11" ht="12.75" customHeight="1" x14ac:dyDescent="0.25">
      <c r="D37" s="49"/>
    </row>
    <row r="38" spans="1:11" ht="12.75" customHeight="1" x14ac:dyDescent="0.25">
      <c r="D38" s="49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90" zoomScaleNormal="90"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20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4.25" customHeight="1" x14ac:dyDescent="0.25">
      <c r="A2" s="95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4.25" customHeight="1" x14ac:dyDescent="0.25">
      <c r="A3" s="95" t="s">
        <v>153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6" t="s">
        <v>42</v>
      </c>
      <c r="B5" s="96" t="s">
        <v>61</v>
      </c>
      <c r="C5" s="96" t="s">
        <v>62</v>
      </c>
      <c r="D5" s="109" t="s">
        <v>63</v>
      </c>
      <c r="E5" s="102"/>
      <c r="F5" s="102"/>
      <c r="G5" s="102"/>
      <c r="H5" s="102"/>
      <c r="I5" s="102"/>
      <c r="J5" s="103"/>
    </row>
    <row r="6" spans="1:10" ht="12.75" customHeight="1" x14ac:dyDescent="0.25">
      <c r="A6" s="98"/>
      <c r="B6" s="98"/>
      <c r="C6" s="98"/>
      <c r="D6" s="110" t="s">
        <v>139</v>
      </c>
      <c r="E6" s="109" t="s">
        <v>65</v>
      </c>
      <c r="F6" s="102"/>
      <c r="G6" s="102"/>
      <c r="H6" s="102"/>
      <c r="I6" s="102"/>
      <c r="J6" s="103"/>
    </row>
    <row r="7" spans="1:10" ht="12.75" customHeight="1" x14ac:dyDescent="0.25">
      <c r="A7" s="98"/>
      <c r="B7" s="98"/>
      <c r="C7" s="98"/>
      <c r="D7" s="111"/>
      <c r="E7" s="96" t="s">
        <v>66</v>
      </c>
      <c r="F7" s="96" t="s">
        <v>68</v>
      </c>
      <c r="G7" s="96" t="s">
        <v>69</v>
      </c>
      <c r="H7" s="96" t="s">
        <v>70</v>
      </c>
      <c r="I7" s="107" t="s">
        <v>71</v>
      </c>
      <c r="J7" s="108"/>
    </row>
    <row r="8" spans="1:10" ht="134.25" customHeight="1" x14ac:dyDescent="0.25">
      <c r="A8" s="97"/>
      <c r="B8" s="97"/>
      <c r="C8" s="97"/>
      <c r="D8" s="112"/>
      <c r="E8" s="97"/>
      <c r="F8" s="97"/>
      <c r="G8" s="97"/>
      <c r="H8" s="97"/>
      <c r="I8" s="51" t="s">
        <v>64</v>
      </c>
      <c r="J8" s="51" t="s">
        <v>72</v>
      </c>
    </row>
    <row r="9" spans="1:10" ht="12.75" customHeight="1" x14ac:dyDescent="0.25">
      <c r="A9" s="51">
        <v>1</v>
      </c>
      <c r="B9" s="51">
        <v>2</v>
      </c>
      <c r="C9" s="51">
        <v>3</v>
      </c>
      <c r="D9" s="51">
        <v>11</v>
      </c>
      <c r="E9" s="51">
        <v>12</v>
      </c>
      <c r="F9" s="51">
        <v>13</v>
      </c>
      <c r="G9" s="51">
        <v>14</v>
      </c>
      <c r="H9" s="51">
        <v>15</v>
      </c>
      <c r="I9" s="51">
        <v>16</v>
      </c>
      <c r="J9" s="51">
        <v>17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s="48" customFormat="1" ht="39.6" x14ac:dyDescent="0.25">
      <c r="A13" s="46" t="s">
        <v>78</v>
      </c>
      <c r="B13" s="47"/>
      <c r="C13" s="47" t="s">
        <v>77</v>
      </c>
      <c r="D13" s="44">
        <v>2692708.28</v>
      </c>
      <c r="E13" s="44">
        <v>2692708.28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8" customFormat="1" ht="26.4" x14ac:dyDescent="0.25">
      <c r="A14" s="46" t="s">
        <v>79</v>
      </c>
      <c r="B14" s="47"/>
      <c r="C14" s="47" t="s">
        <v>74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8" customFormat="1" ht="26.4" x14ac:dyDescent="0.25">
      <c r="A15" s="46" t="s">
        <v>80</v>
      </c>
      <c r="B15" s="47"/>
      <c r="C15" s="47" t="s">
        <v>81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8" customFormat="1" ht="13.2" x14ac:dyDescent="0.25">
      <c r="A16" s="46" t="s">
        <v>82</v>
      </c>
      <c r="B16" s="47"/>
      <c r="C16" s="47" t="s">
        <v>81</v>
      </c>
      <c r="D16" s="44">
        <v>606008.28</v>
      </c>
      <c r="E16" s="44">
        <v>606008.28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8" customFormat="1" ht="26.4" x14ac:dyDescent="0.25">
      <c r="A17" s="46" t="s">
        <v>83</v>
      </c>
      <c r="B17" s="47"/>
      <c r="C17" s="47" t="s">
        <v>84</v>
      </c>
      <c r="D17" s="44">
        <f>E17</f>
        <v>486700</v>
      </c>
      <c r="E17" s="44">
        <v>486700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8" customFormat="1" ht="26.4" x14ac:dyDescent="0.25">
      <c r="A18" s="46" t="s">
        <v>85</v>
      </c>
      <c r="B18" s="47"/>
      <c r="C18" s="47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8" customFormat="1" ht="26.4" x14ac:dyDescent="0.25">
      <c r="A19" s="46" t="s">
        <v>86</v>
      </c>
      <c r="B19" s="47"/>
      <c r="C19" s="47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8" customFormat="1" ht="13.2" x14ac:dyDescent="0.25">
      <c r="A20" s="46" t="s">
        <v>87</v>
      </c>
      <c r="B20" s="47"/>
      <c r="C20" s="47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8" customFormat="1" ht="13.2" x14ac:dyDescent="0.25">
      <c r="A21" s="46" t="s">
        <v>87</v>
      </c>
      <c r="B21" s="47"/>
      <c r="C21" s="47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8" customFormat="1" ht="13.2" x14ac:dyDescent="0.25">
      <c r="A22" s="46" t="s">
        <v>87</v>
      </c>
      <c r="B22" s="47"/>
      <c r="C22" s="47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8" customFormat="1" ht="13.2" x14ac:dyDescent="0.25">
      <c r="A23" s="46" t="s">
        <v>91</v>
      </c>
      <c r="B23" s="47"/>
      <c r="C23" s="47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8" customFormat="1" ht="13.2" x14ac:dyDescent="0.25">
      <c r="A24" s="46" t="s">
        <v>91</v>
      </c>
      <c r="B24" s="47"/>
      <c r="C24" s="47" t="s">
        <v>81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8" customFormat="1" ht="13.2" x14ac:dyDescent="0.25">
      <c r="A25" s="46" t="s">
        <v>91</v>
      </c>
      <c r="B25" s="47"/>
      <c r="C25" s="47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8" customFormat="1" ht="13.2" x14ac:dyDescent="0.25">
      <c r="A26" s="46" t="s">
        <v>91</v>
      </c>
      <c r="B26" s="47"/>
      <c r="C26" s="47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8" customFormat="1" ht="13.2" x14ac:dyDescent="0.25">
      <c r="A27" s="46" t="s">
        <v>91</v>
      </c>
      <c r="B27" s="47"/>
      <c r="C27" s="47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8" customFormat="1" ht="13.2" x14ac:dyDescent="0.25">
      <c r="A28" s="46" t="s">
        <v>91</v>
      </c>
      <c r="B28" s="47"/>
      <c r="C28" s="47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8" customFormat="1" ht="13.2" x14ac:dyDescent="0.25">
      <c r="A29" s="46" t="s">
        <v>95</v>
      </c>
      <c r="B29" s="47"/>
      <c r="C29" s="47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8" customFormat="1" ht="26.4" x14ac:dyDescent="0.25">
      <c r="A30" s="46" t="s">
        <v>96</v>
      </c>
      <c r="B30" s="47"/>
      <c r="C30" s="47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8" customFormat="1" ht="13.2" x14ac:dyDescent="0.25">
      <c r="A31" s="46" t="s">
        <v>97</v>
      </c>
      <c r="B31" s="47"/>
      <c r="C31" s="47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8" customFormat="1" ht="13.2" x14ac:dyDescent="0.25">
      <c r="A32" s="46" t="s">
        <v>98</v>
      </c>
      <c r="B32" s="47"/>
      <c r="C32" s="47" t="s">
        <v>99</v>
      </c>
      <c r="D32" s="44">
        <v>1600000</v>
      </c>
      <c r="E32" s="44">
        <v>1600000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8" customFormat="1" ht="26.4" x14ac:dyDescent="0.25">
      <c r="A33" s="46" t="s">
        <v>100</v>
      </c>
      <c r="B33" s="47"/>
      <c r="C33" s="47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s="48" customFormat="1" ht="13.2" x14ac:dyDescent="0.25">
      <c r="A34" s="46" t="s">
        <v>101</v>
      </c>
      <c r="B34" s="47" t="s">
        <v>102</v>
      </c>
      <c r="C34" s="47"/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</row>
    <row r="35" spans="1:10" s="48" customFormat="1" ht="13.2" x14ac:dyDescent="0.25">
      <c r="A35" s="46" t="s">
        <v>103</v>
      </c>
      <c r="B35" s="47" t="s">
        <v>104</v>
      </c>
      <c r="C35" s="47"/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</row>
  </sheetData>
  <mergeCells count="13">
    <mergeCell ref="A2:J2"/>
    <mergeCell ref="A3:J3"/>
    <mergeCell ref="E7:E8"/>
    <mergeCell ref="F7:F8"/>
    <mergeCell ref="G7:G8"/>
    <mergeCell ref="H7:H8"/>
    <mergeCell ref="I7:J7"/>
    <mergeCell ref="D5:J5"/>
    <mergeCell ref="D6:D8"/>
    <mergeCell ref="E6:J6"/>
    <mergeCell ref="A5:A8"/>
    <mergeCell ref="B5:B8"/>
    <mergeCell ref="C5:C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90" zoomScaleNormal="90" workbookViewId="0">
      <selection activeCell="E19" sqref="E19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20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60</v>
      </c>
    </row>
    <row r="2" spans="1:10" ht="14.25" customHeight="1" x14ac:dyDescent="0.25">
      <c r="A2" s="95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4.25" customHeight="1" x14ac:dyDescent="0.25">
      <c r="A3" s="95" t="s">
        <v>153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6" t="s">
        <v>42</v>
      </c>
      <c r="B5" s="96" t="s">
        <v>61</v>
      </c>
      <c r="C5" s="96" t="s">
        <v>62</v>
      </c>
      <c r="D5" s="109" t="s">
        <v>63</v>
      </c>
      <c r="E5" s="102"/>
      <c r="F5" s="102"/>
      <c r="G5" s="102"/>
      <c r="H5" s="102"/>
      <c r="I5" s="102"/>
      <c r="J5" s="103"/>
    </row>
    <row r="6" spans="1:10" ht="12.75" customHeight="1" x14ac:dyDescent="0.25">
      <c r="A6" s="98"/>
      <c r="B6" s="98"/>
      <c r="C6" s="98"/>
      <c r="D6" s="110" t="s">
        <v>140</v>
      </c>
      <c r="E6" s="109" t="s">
        <v>65</v>
      </c>
      <c r="F6" s="102"/>
      <c r="G6" s="102"/>
      <c r="H6" s="102"/>
      <c r="I6" s="102"/>
      <c r="J6" s="103"/>
    </row>
    <row r="7" spans="1:10" ht="12.75" customHeight="1" x14ac:dyDescent="0.25">
      <c r="A7" s="98"/>
      <c r="B7" s="98"/>
      <c r="C7" s="98"/>
      <c r="D7" s="111"/>
      <c r="E7" s="96" t="s">
        <v>66</v>
      </c>
      <c r="F7" s="96" t="s">
        <v>68</v>
      </c>
      <c r="G7" s="96" t="s">
        <v>69</v>
      </c>
      <c r="H7" s="96" t="s">
        <v>70</v>
      </c>
      <c r="I7" s="107" t="s">
        <v>71</v>
      </c>
      <c r="J7" s="108"/>
    </row>
    <row r="8" spans="1:10" ht="134.25" customHeight="1" x14ac:dyDescent="0.25">
      <c r="A8" s="97"/>
      <c r="B8" s="97"/>
      <c r="C8" s="97"/>
      <c r="D8" s="112"/>
      <c r="E8" s="97"/>
      <c r="F8" s="97"/>
      <c r="G8" s="97"/>
      <c r="H8" s="97"/>
      <c r="I8" s="51" t="s">
        <v>64</v>
      </c>
      <c r="J8" s="51" t="s">
        <v>72</v>
      </c>
    </row>
    <row r="9" spans="1:10" ht="12.75" customHeight="1" x14ac:dyDescent="0.25">
      <c r="A9" s="51">
        <v>1</v>
      </c>
      <c r="B9" s="51">
        <v>2</v>
      </c>
      <c r="C9" s="51">
        <v>3</v>
      </c>
      <c r="D9" s="51">
        <v>18</v>
      </c>
      <c r="E9" s="51">
        <v>19</v>
      </c>
      <c r="F9" s="51">
        <v>20</v>
      </c>
      <c r="G9" s="51">
        <v>21</v>
      </c>
      <c r="H9" s="51">
        <v>22</v>
      </c>
      <c r="I9" s="51">
        <v>23</v>
      </c>
      <c r="J9" s="51">
        <v>24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s="48" customFormat="1" ht="39.6" x14ac:dyDescent="0.25">
      <c r="A13" s="46" t="s">
        <v>78</v>
      </c>
      <c r="B13" s="47"/>
      <c r="C13" s="47" t="s">
        <v>77</v>
      </c>
      <c r="D13" s="44">
        <v>1393419.47</v>
      </c>
      <c r="E13" s="44">
        <v>1393419.47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8" customFormat="1" ht="26.4" x14ac:dyDescent="0.25">
      <c r="A14" s="46" t="s">
        <v>79</v>
      </c>
      <c r="B14" s="47"/>
      <c r="C14" s="47" t="s">
        <v>74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8" customFormat="1" ht="26.4" x14ac:dyDescent="0.25">
      <c r="A15" s="46" t="s">
        <v>80</v>
      </c>
      <c r="B15" s="47"/>
      <c r="C15" s="47" t="s">
        <v>81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8" customFormat="1" ht="13.2" x14ac:dyDescent="0.25">
      <c r="A16" s="46" t="s">
        <v>82</v>
      </c>
      <c r="B16" s="47"/>
      <c r="C16" s="47" t="s">
        <v>81</v>
      </c>
      <c r="D16" s="44">
        <v>156419.47</v>
      </c>
      <c r="E16" s="44">
        <v>156419.47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8" customFormat="1" ht="26.4" x14ac:dyDescent="0.25">
      <c r="A17" s="46" t="s">
        <v>83</v>
      </c>
      <c r="B17" s="47"/>
      <c r="C17" s="47" t="s">
        <v>84</v>
      </c>
      <c r="D17" s="44">
        <f>E17</f>
        <v>287000</v>
      </c>
      <c r="E17" s="44">
        <v>287000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8" customFormat="1" ht="26.4" x14ac:dyDescent="0.25">
      <c r="A18" s="46" t="s">
        <v>85</v>
      </c>
      <c r="B18" s="47"/>
      <c r="C18" s="47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8" customFormat="1" ht="26.4" x14ac:dyDescent="0.25">
      <c r="A19" s="46" t="s">
        <v>86</v>
      </c>
      <c r="B19" s="47"/>
      <c r="C19" s="47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8" customFormat="1" ht="13.2" x14ac:dyDescent="0.25">
      <c r="A20" s="46" t="s">
        <v>87</v>
      </c>
      <c r="B20" s="47"/>
      <c r="C20" s="47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8" customFormat="1" ht="13.2" x14ac:dyDescent="0.25">
      <c r="A21" s="46" t="s">
        <v>87</v>
      </c>
      <c r="B21" s="47"/>
      <c r="C21" s="47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8" customFormat="1" ht="13.2" x14ac:dyDescent="0.25">
      <c r="A22" s="46" t="s">
        <v>87</v>
      </c>
      <c r="B22" s="47"/>
      <c r="C22" s="47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8" customFormat="1" ht="13.2" x14ac:dyDescent="0.25">
      <c r="A23" s="46" t="s">
        <v>91</v>
      </c>
      <c r="B23" s="47"/>
      <c r="C23" s="47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8" customFormat="1" ht="13.2" x14ac:dyDescent="0.25">
      <c r="A24" s="46" t="s">
        <v>91</v>
      </c>
      <c r="B24" s="47"/>
      <c r="C24" s="47" t="s">
        <v>81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8" customFormat="1" ht="13.2" x14ac:dyDescent="0.25">
      <c r="A25" s="46" t="s">
        <v>91</v>
      </c>
      <c r="B25" s="47"/>
      <c r="C25" s="47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8" customFormat="1" ht="13.2" x14ac:dyDescent="0.25">
      <c r="A26" s="46" t="s">
        <v>91</v>
      </c>
      <c r="B26" s="47"/>
      <c r="C26" s="47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8" customFormat="1" ht="13.2" x14ac:dyDescent="0.25">
      <c r="A27" s="46" t="s">
        <v>91</v>
      </c>
      <c r="B27" s="47"/>
      <c r="C27" s="47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8" customFormat="1" ht="13.2" x14ac:dyDescent="0.25">
      <c r="A28" s="46" t="s">
        <v>91</v>
      </c>
      <c r="B28" s="47"/>
      <c r="C28" s="47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8" customFormat="1" ht="13.2" x14ac:dyDescent="0.25">
      <c r="A29" s="46" t="s">
        <v>95</v>
      </c>
      <c r="B29" s="47"/>
      <c r="C29" s="47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8" customFormat="1" ht="26.4" x14ac:dyDescent="0.25">
      <c r="A30" s="46" t="s">
        <v>96</v>
      </c>
      <c r="B30" s="47"/>
      <c r="C30" s="47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8" customFormat="1" ht="13.2" x14ac:dyDescent="0.25">
      <c r="A31" s="46" t="s">
        <v>97</v>
      </c>
      <c r="B31" s="47"/>
      <c r="C31" s="47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8" customFormat="1" ht="13.2" x14ac:dyDescent="0.25">
      <c r="A32" s="46" t="s">
        <v>98</v>
      </c>
      <c r="B32" s="47"/>
      <c r="C32" s="47" t="s">
        <v>99</v>
      </c>
      <c r="D32" s="44">
        <v>950000</v>
      </c>
      <c r="E32" s="44">
        <v>950000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8" customFormat="1" ht="26.4" x14ac:dyDescent="0.25">
      <c r="A33" s="46" t="s">
        <v>100</v>
      </c>
      <c r="B33" s="47"/>
      <c r="C33" s="47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s="48" customFormat="1" ht="13.2" x14ac:dyDescent="0.25">
      <c r="A34" s="46" t="s">
        <v>101</v>
      </c>
      <c r="B34" s="47" t="s">
        <v>102</v>
      </c>
      <c r="C34" s="47"/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</row>
    <row r="35" spans="1:10" s="48" customFormat="1" ht="13.2" x14ac:dyDescent="0.25">
      <c r="A35" s="46" t="s">
        <v>103</v>
      </c>
      <c r="B35" s="47" t="s">
        <v>104</v>
      </c>
      <c r="C35" s="47"/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</row>
  </sheetData>
  <mergeCells count="13">
    <mergeCell ref="F7:F8"/>
    <mergeCell ref="G7:G8"/>
    <mergeCell ref="H7:H8"/>
    <mergeCell ref="I7:J7"/>
    <mergeCell ref="A2:J2"/>
    <mergeCell ref="A3:J3"/>
    <mergeCell ref="E7:E8"/>
    <mergeCell ref="D5:J5"/>
    <mergeCell ref="D6:D8"/>
    <mergeCell ref="E6:J6"/>
    <mergeCell ref="A5:A8"/>
    <mergeCell ref="B5:B8"/>
    <mergeCell ref="C5:C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A3" sqref="A3:K3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105</v>
      </c>
    </row>
    <row r="2" spans="1:12" ht="26.25" customHeight="1" x14ac:dyDescent="0.25">
      <c r="A2" s="113" t="s">
        <v>106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2" ht="14.25" customHeight="1" x14ac:dyDescent="0.25">
      <c r="A3" s="95" t="s">
        <v>153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14" t="s">
        <v>42</v>
      </c>
      <c r="B5" s="114" t="s">
        <v>61</v>
      </c>
      <c r="C5" s="114" t="s">
        <v>107</v>
      </c>
      <c r="D5" s="115" t="s">
        <v>108</v>
      </c>
      <c r="E5" s="115"/>
      <c r="F5" s="115"/>
      <c r="G5" s="115"/>
      <c r="H5" s="115"/>
      <c r="I5" s="115"/>
      <c r="J5" s="115"/>
      <c r="K5" s="115"/>
      <c r="L5" s="115"/>
    </row>
    <row r="6" spans="1:12" ht="15.45" customHeight="1" x14ac:dyDescent="0.25">
      <c r="A6" s="114"/>
      <c r="B6" s="114"/>
      <c r="C6" s="114"/>
      <c r="D6" s="114" t="s">
        <v>109</v>
      </c>
      <c r="E6" s="114"/>
      <c r="F6" s="114"/>
      <c r="G6" s="115" t="s">
        <v>65</v>
      </c>
      <c r="H6" s="115"/>
      <c r="I6" s="115"/>
      <c r="J6" s="115"/>
      <c r="K6" s="115"/>
      <c r="L6" s="115"/>
    </row>
    <row r="7" spans="1:12" ht="92.25" customHeight="1" x14ac:dyDescent="0.25">
      <c r="A7" s="114"/>
      <c r="B7" s="114"/>
      <c r="C7" s="114"/>
      <c r="D7" s="114"/>
      <c r="E7" s="114"/>
      <c r="F7" s="114"/>
      <c r="G7" s="115" t="s">
        <v>110</v>
      </c>
      <c r="H7" s="115"/>
      <c r="I7" s="115"/>
      <c r="J7" s="115" t="s">
        <v>111</v>
      </c>
      <c r="K7" s="115"/>
      <c r="L7" s="115"/>
    </row>
    <row r="8" spans="1:12" ht="66.900000000000006" customHeight="1" x14ac:dyDescent="0.25">
      <c r="A8" s="114"/>
      <c r="B8" s="114"/>
      <c r="C8" s="114"/>
      <c r="D8" s="29" t="s">
        <v>134</v>
      </c>
      <c r="E8" s="29" t="s">
        <v>135</v>
      </c>
      <c r="F8" s="29" t="s">
        <v>136</v>
      </c>
      <c r="G8" s="45" t="s">
        <v>134</v>
      </c>
      <c r="H8" s="45" t="s">
        <v>135</v>
      </c>
      <c r="I8" s="45" t="s">
        <v>136</v>
      </c>
      <c r="J8" s="45" t="s">
        <v>134</v>
      </c>
      <c r="K8" s="45" t="s">
        <v>135</v>
      </c>
      <c r="L8" s="45" t="s">
        <v>136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112</v>
      </c>
      <c r="B10" s="34"/>
      <c r="C10" s="34" t="s">
        <v>137</v>
      </c>
      <c r="D10" s="54">
        <f>G10</f>
        <v>101926.62</v>
      </c>
      <c r="E10" s="54">
        <v>0</v>
      </c>
      <c r="F10" s="54">
        <v>0</v>
      </c>
      <c r="G10" s="54">
        <v>101926.62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</row>
    <row r="11" spans="1:12" ht="39.6" x14ac:dyDescent="0.25">
      <c r="A11" s="33" t="s">
        <v>113</v>
      </c>
      <c r="B11" s="34"/>
      <c r="C11" s="34" t="s">
        <v>137</v>
      </c>
      <c r="D11" s="54">
        <f>G11</f>
        <v>1734363.17</v>
      </c>
      <c r="E11" s="54">
        <v>606008.28</v>
      </c>
      <c r="F11" s="54">
        <v>156419.47</v>
      </c>
      <c r="G11" s="54">
        <v>1734363.17</v>
      </c>
      <c r="H11" s="54">
        <v>606008.27</v>
      </c>
      <c r="I11" s="54">
        <v>156419.47</v>
      </c>
      <c r="J11" s="54">
        <v>0</v>
      </c>
      <c r="K11" s="54">
        <v>0</v>
      </c>
      <c r="L11" s="54">
        <v>0</v>
      </c>
    </row>
    <row r="12" spans="1:12" ht="39.6" x14ac:dyDescent="0.25">
      <c r="A12" s="33" t="s">
        <v>114</v>
      </c>
      <c r="B12" s="34"/>
      <c r="C12" s="34" t="s">
        <v>137</v>
      </c>
      <c r="D12" s="54">
        <f>D11-D10</f>
        <v>1632436.5499999998</v>
      </c>
      <c r="E12" s="54">
        <v>606008.28</v>
      </c>
      <c r="F12" s="54">
        <v>156419.47</v>
      </c>
      <c r="G12" s="54">
        <f>G11-G10</f>
        <v>1632436.5499999998</v>
      </c>
      <c r="H12" s="54">
        <v>606008.28</v>
      </c>
      <c r="I12" s="54">
        <v>156419.47</v>
      </c>
      <c r="J12" s="54">
        <v>0</v>
      </c>
      <c r="K12" s="54">
        <v>0</v>
      </c>
      <c r="L12" s="54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115</v>
      </c>
    </row>
    <row r="2" spans="1:3" ht="14.25" customHeight="1" x14ac:dyDescent="0.25">
      <c r="A2" s="95" t="s">
        <v>116</v>
      </c>
      <c r="B2" s="95"/>
      <c r="C2" s="95"/>
    </row>
    <row r="3" spans="1:3" ht="14.25" customHeight="1" x14ac:dyDescent="0.25">
      <c r="A3" s="95" t="s">
        <v>14</v>
      </c>
      <c r="B3" s="95"/>
      <c r="C3" s="95"/>
    </row>
    <row r="4" spans="1:3" ht="14.25" customHeight="1" x14ac:dyDescent="0.25">
      <c r="A4" s="95" t="s">
        <v>153</v>
      </c>
      <c r="B4" s="95"/>
      <c r="C4" s="95"/>
    </row>
    <row r="5" spans="1:3" ht="14.25" customHeight="1" x14ac:dyDescent="0.25">
      <c r="A5" s="95" t="s">
        <v>117</v>
      </c>
      <c r="B5" s="95"/>
      <c r="C5" s="95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61</v>
      </c>
      <c r="C7" s="29" t="s">
        <v>118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101</v>
      </c>
      <c r="B9" s="37" t="s">
        <v>119</v>
      </c>
      <c r="C9" s="35">
        <v>0</v>
      </c>
    </row>
    <row r="10" spans="1:3" ht="12.75" customHeight="1" x14ac:dyDescent="0.25">
      <c r="A10" s="31" t="s">
        <v>103</v>
      </c>
      <c r="B10" s="37" t="s">
        <v>120</v>
      </c>
      <c r="C10" s="35">
        <v>0</v>
      </c>
    </row>
    <row r="11" spans="1:3" ht="12.75" customHeight="1" x14ac:dyDescent="0.25">
      <c r="A11" s="31" t="s">
        <v>121</v>
      </c>
      <c r="B11" s="37" t="s">
        <v>122</v>
      </c>
      <c r="C11" s="35">
        <v>0</v>
      </c>
    </row>
    <row r="12" spans="1:3" ht="13.2" x14ac:dyDescent="0.25">
      <c r="A12" s="31" t="s">
        <v>123</v>
      </c>
      <c r="B12" s="37"/>
      <c r="C12" s="35">
        <v>0</v>
      </c>
    </row>
    <row r="13" spans="1:3" ht="12.75" customHeight="1" x14ac:dyDescent="0.25">
      <c r="A13" s="31" t="s">
        <v>124</v>
      </c>
      <c r="B13" s="37" t="s">
        <v>125</v>
      </c>
      <c r="C13" s="35">
        <v>0</v>
      </c>
    </row>
    <row r="14" spans="1:3" ht="13.2" x14ac:dyDescent="0.25">
      <c r="A14" s="31" t="s">
        <v>126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127</v>
      </c>
    </row>
    <row r="17" spans="1:3" ht="14.25" customHeight="1" x14ac:dyDescent="0.25">
      <c r="A17" s="116" t="s">
        <v>128</v>
      </c>
      <c r="B17" s="116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61</v>
      </c>
      <c r="C19" s="29" t="s">
        <v>129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130</v>
      </c>
      <c r="B21" s="37" t="s">
        <v>119</v>
      </c>
      <c r="C21" s="32"/>
    </row>
    <row r="22" spans="1:3" ht="63.75" customHeight="1" x14ac:dyDescent="0.25">
      <c r="A22" s="31" t="s">
        <v>131</v>
      </c>
      <c r="B22" s="37" t="s">
        <v>120</v>
      </c>
      <c r="C22" s="32"/>
    </row>
    <row r="23" spans="1:3" ht="25.5" customHeight="1" x14ac:dyDescent="0.25">
      <c r="A23" s="31" t="s">
        <v>132</v>
      </c>
      <c r="B23" s="37" t="s">
        <v>122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ФХД (стр.1)</vt:lpstr>
      <vt:lpstr>ФХД (стр.2)</vt:lpstr>
      <vt:lpstr>ФХД 2018</vt:lpstr>
      <vt:lpstr>ФХД 2019</vt:lpstr>
      <vt:lpstr>ФХД 2020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2018'!IS_DOCUMENT</vt:lpstr>
      <vt:lpstr>'ФХД 2019'!IS_DOCUMENT</vt:lpstr>
      <vt:lpstr>'ФХД 2020'!IS_DOCUMENT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2018'!LAST_CELL</vt:lpstr>
      <vt:lpstr>'ФХД 2019'!LAST_CELL</vt:lpstr>
      <vt:lpstr>'ФХД 2020'!LAST_CELL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2018-09-18T07:48:55Z</cp:lastPrinted>
  <dcterms:created xsi:type="dcterms:W3CDTF">2017-08-21T07:59:50Z</dcterms:created>
  <dcterms:modified xsi:type="dcterms:W3CDTF">2019-01-09T14:08:46Z</dcterms:modified>
</cp:coreProperties>
</file>